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0380" windowHeight="62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'Лист1'!$A$1:$H$31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<sst xmlns="http://schemas.openxmlformats.org/spreadsheetml/2006/main" count="39" uniqueCount="39">
  <si>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</t>
  </si>
  <si>
    <t>Темпы роста</t>
  </si>
  <si>
    <t>Принято по бюджету</t>
  </si>
  <si>
    <t>Проект бюджета</t>
  </si>
  <si>
    <t>в % к первоначальному бюджету</t>
  </si>
  <si>
    <t>в % к уточненному бюджету</t>
  </si>
  <si>
    <t>Налоговые доходы</t>
  </si>
  <si>
    <t>Налог на доходы физических лиц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</si>
  <si>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</si>
  <si>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</si>
  <si>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</si>
  <si>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</si>
  <si>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</si>
  <si>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Приложение №1 к Заключению Контрольно-счетной</t>
  </si>
  <si>
    <t>тыс.рублей</t>
  </si>
  <si>
    <t>комиссии по проекту бюджета городского поселения</t>
  </si>
  <si>
    <t>2016 год</t>
  </si>
  <si>
    <t>Налоги на товары (работы, услуги), реализуемые на территории РФ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</si>
  <si>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</si>
  <si>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</si>
  <si>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</si>
  <si>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</si>
  <si>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имуществаи прав, находящегося в собственности городских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</si>
  <si>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2016год к первоначальному бюджету 2015года (стр.4-стр.2)</t>
  </si>
  <si>
    <t>2016год к уточненному бюджету 2015года (стр.4-стр.3)</t>
  </si>
  <si>
    <t>Уточненный план по бюджету на 01.10.2015г.</t>
  </si>
  <si>
    <t>2015 год</t>
  </si>
  <si>
    <t>Отклонение в суммарном выражении</t>
  </si>
  <si>
    <t>Пересвет на 2016 год</t>
  </si>
  <si>
    <t>Сравнительный анализ поступления доходов по проекту бюджета городского поселения Пересвет  Сергиево-Посадского муниципального района на 2016 год</t>
  </si>
  <si>
    <t>Доходы от реализации иного имущества, находящегося в собственности горолских поселений (за исключением имущества муниципальных 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</si>
  <si>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</si>
  <si>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</si>
  <si>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</si>
  <si>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</si>
  <si>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муниципальных бюджетных и автономных учреждений, а также земельных участков муниципальных унитарных предприятий, в том числе казенных)</t>
  </si>
  <si>
    <t>Прочие межбюджетные трансферты, передаваемые бюджетам городских поселений</t>
  </si>
  <si>
    <t>Безвозмездные поступления в от негосударственных организаций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</si>
  <si>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 ремонта и ремонта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</si>
</sst>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workbookViewId="0" topLeftCell="A26">
      <selection activeCell="D10" sqref="D10"/>
    </sheetView>
  </sheetViews>
  <sheetFormatPr defaultColWidth="9.00390625" defaultRowHeight="12.75"/>
  <cols>
    <col min="1" max="1" width="38.125" style="0" customWidth="1"/>
    <col min="2" max="2" width="11.50390625" style="0" customWidth="1"/>
    <col min="3" max="3" width="11.125" style="0" customWidth="1"/>
    <col min="4" max="4" width="10.875" style="0" customWidth="1"/>
    <col min="5" max="5" width="12.50390625" style="0" customWidth="1"/>
    <col min="6" max="6" width="10.875" style="0" customWidth="1"/>
    <col min="7" max="7" width="13.50390625" style="0" customWidth="1"/>
    <col min="8" max="8" width="12.125" style="0" customWidth="1"/>
  </cols>
  <sheetData>
    <row r="1" ht="12.75">
      <c r="D1" t="s">
        <v>13</v>
      </c>
    </row>
    <row r="2" ht="16.5" customHeight="1">
      <c r="D2" t="s">
        <v>15</v>
      </c>
    </row>
    <row r="3" ht="16.5" customHeight="1">
      <c r="D3" t="s">
        <v>28</v>
      </c>
    </row>
    <row r="4" ht="16.5" customHeight="1"/>
    <row r="5" spans="1:6" ht="28.5" customHeight="1">
      <c r="A5" s="14" t="s">
        <v>29</v>
      </c>
      <c r="B5" s="14"/>
      <c r="C5" s="14"/>
      <c r="D5" s="14"/>
      <c r="E5" s="14"/>
      <c r="F5" s="14"/>
    </row>
    <row r="6" ht="12.75">
      <c r="H6" t="s">
        <v>14</v>
      </c>
    </row>
    <row r="7" spans="1:8" ht="44.25" customHeight="1">
      <c r="A7" s="19" t="s">
        <v>0</v>
      </c>
      <c r="B7" s="17" t="s">
        <v>26</v>
      </c>
      <c r="C7" s="18"/>
      <c r="D7" s="1" t="s">
        <v>16</v>
      </c>
      <c r="E7" s="17" t="s">
        <v>1</v>
      </c>
      <c r="F7" s="18"/>
      <c r="G7" s="15" t="s">
        <v>27</v>
      </c>
      <c r="H7" s="16"/>
    </row>
    <row r="8" spans="1:8" ht="78.75">
      <c r="A8" s="20"/>
      <c r="B8" s="2" t="s">
        <v>2</v>
      </c>
      <c r="C8" s="3" t="s">
        <v>25</v>
      </c>
      <c r="D8" s="2" t="s">
        <v>3</v>
      </c>
      <c r="E8" s="5" t="s">
        <v>4</v>
      </c>
      <c r="F8" s="4" t="s">
        <v>5</v>
      </c>
      <c r="G8" s="13" t="s">
        <v>23</v>
      </c>
      <c r="H8" s="13" t="s">
        <v>24</v>
      </c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2.75">
      <c r="A10" s="7" t="s">
        <v>6</v>
      </c>
      <c r="B10" s="12">
        <f>B11+B14+B15+B12+B13</f>
        <v>116608.59999999999</v>
      </c>
      <c r="C10" s="12">
        <f>C11+C14+C15+C12+C13</f>
        <v>106049.8</v>
      </c>
      <c r="D10" s="12">
        <f>D11+D14+D15+D12+D13</f>
        <v>98380.9</v>
      </c>
      <c r="E10" s="12">
        <f aca="true" t="shared" si="0" ref="E10:E31">D10/B10*100</f>
        <v>84.36847711060761</v>
      </c>
      <c r="F10" s="12">
        <f>D10/C10*100</f>
        <v>92.76858607937025</v>
      </c>
      <c r="G10" s="12">
        <f>D10-B10</f>
        <v>-18227.699999999997</v>
      </c>
      <c r="H10" s="12">
        <f>D10-C10</f>
        <v>-7668.900000000009</v>
      </c>
    </row>
    <row r="11" spans="1:8" ht="12.75">
      <c r="A11" s="8" t="s">
        <v>7</v>
      </c>
      <c r="B11" s="11">
        <v>92089.2</v>
      </c>
      <c r="C11" s="11">
        <v>81530.4</v>
      </c>
      <c r="D11" s="11">
        <v>75641.4</v>
      </c>
      <c r="E11" s="11">
        <f t="shared" si="0"/>
        <v>82.13927366075501</v>
      </c>
      <c r="F11" s="11">
        <f>D11/C11*100</f>
        <v>92.77692737923523</v>
      </c>
      <c r="G11" s="11">
        <f aca="true" t="shared" si="1" ref="G11:G31">D11-B11</f>
        <v>-16447.800000000003</v>
      </c>
      <c r="H11" s="11">
        <f>D11-C11</f>
        <v>-5889</v>
      </c>
    </row>
    <row r="12" spans="1:8" ht="26.25">
      <c r="A12" s="8" t="s">
        <v>17</v>
      </c>
      <c r="B12" s="11">
        <v>5403.3</v>
      </c>
      <c r="C12" s="11">
        <v>5403.3</v>
      </c>
      <c r="D12" s="11">
        <v>5979.5</v>
      </c>
      <c r="E12" s="11">
        <v>0</v>
      </c>
      <c r="F12" s="11">
        <v>0</v>
      </c>
      <c r="G12" s="11">
        <f>D12-B12</f>
        <v>576.1999999999998</v>
      </c>
      <c r="H12" s="11">
        <f>D12-C12</f>
        <v>576.1999999999998</v>
      </c>
    </row>
    <row r="13" spans="1:8" ht="66">
      <c r="A13" s="8" t="s">
        <v>18</v>
      </c>
      <c r="B13" s="11">
        <v>836</v>
      </c>
      <c r="C13" s="11">
        <v>836</v>
      </c>
      <c r="D13" s="11">
        <v>722</v>
      </c>
      <c r="E13" s="11">
        <v>0</v>
      </c>
      <c r="F13" s="11">
        <v>0</v>
      </c>
      <c r="G13" s="11">
        <f>D13-B13</f>
        <v>-114</v>
      </c>
      <c r="H13" s="11">
        <f>D13-C13</f>
        <v>-114</v>
      </c>
    </row>
    <row r="14" spans="1:8" ht="12.75">
      <c r="A14" s="8" t="s">
        <v>19</v>
      </c>
      <c r="B14" s="11">
        <v>18280.1</v>
      </c>
      <c r="C14" s="11">
        <v>18280.1</v>
      </c>
      <c r="D14" s="11">
        <v>16038</v>
      </c>
      <c r="E14" s="11">
        <f t="shared" si="0"/>
        <v>87.73474980990258</v>
      </c>
      <c r="F14" s="11">
        <f aca="true" t="shared" si="2" ref="F14:F31">D14/C14*100</f>
        <v>87.73474980990258</v>
      </c>
      <c r="G14" s="11">
        <f t="shared" si="1"/>
        <v>-2242.0999999999985</v>
      </c>
      <c r="H14" s="11">
        <f aca="true" t="shared" si="3" ref="H14:H31">D14-C14</f>
        <v>-2242.0999999999985</v>
      </c>
    </row>
    <row r="15" spans="1:8" ht="39">
      <c r="A15" s="8" t="s">
        <v>20</v>
      </c>
      <c r="B15" s="11">
        <v>0</v>
      </c>
      <c r="C15" s="11">
        <v>0</v>
      </c>
      <c r="D15" s="11">
        <v>0</v>
      </c>
      <c r="E15" s="11"/>
      <c r="F15" s="11"/>
      <c r="G15" s="11">
        <f t="shared" si="1"/>
        <v>0</v>
      </c>
      <c r="H15" s="11">
        <f t="shared" si="3"/>
        <v>0</v>
      </c>
    </row>
    <row r="16" spans="1:8" ht="12.75">
      <c r="A16" s="7" t="s">
        <v>8</v>
      </c>
      <c r="B16" s="12">
        <f>B17+B18+B19+B20+B21+B22+B23+B24</f>
        <v>65780.1</v>
      </c>
      <c r="C16" s="12">
        <f>C17+C18+C19+C20+C21+C22+C23+C24</f>
        <v>28648.5</v>
      </c>
      <c r="D16" s="12">
        <f>D17+D18+D19+D20+D21+D22+D23+D24</f>
        <v>20668.3</v>
      </c>
      <c r="E16" s="12">
        <f t="shared" si="0"/>
        <v>31.42029276331291</v>
      </c>
      <c r="F16" s="12">
        <f t="shared" si="2"/>
        <v>72.14444037209627</v>
      </c>
      <c r="G16" s="12">
        <f t="shared" si="1"/>
        <v>-45111.8</v>
      </c>
      <c r="H16" s="12">
        <f t="shared" si="3"/>
        <v>-7980.200000000001</v>
      </c>
    </row>
    <row r="17" spans="1:8" ht="92.25">
      <c r="A17" s="8" t="s">
        <v>9</v>
      </c>
      <c r="B17" s="11">
        <v>2174</v>
      </c>
      <c r="C17" s="11">
        <v>2174</v>
      </c>
      <c r="D17" s="11">
        <v>2595</v>
      </c>
      <c r="E17" s="11">
        <f t="shared" si="0"/>
        <v>119.36522539098435</v>
      </c>
      <c r="F17" s="11">
        <f t="shared" si="2"/>
        <v>119.36522539098435</v>
      </c>
      <c r="G17" s="11">
        <f t="shared" si="1"/>
        <v>421</v>
      </c>
      <c r="H17" s="11">
        <f t="shared" si="3"/>
        <v>421</v>
      </c>
    </row>
    <row r="18" spans="1:8" ht="144.75">
      <c r="A18" s="8" t="s">
        <v>35</v>
      </c>
      <c r="B18" s="11"/>
      <c r="C18" s="11">
        <v>753</v>
      </c>
      <c r="D18" s="11">
        <v>3557.4</v>
      </c>
      <c r="E18" s="11"/>
      <c r="F18" s="11">
        <f t="shared" si="2"/>
        <v>472.43027888446215</v>
      </c>
      <c r="G18" s="11"/>
      <c r="H18" s="11">
        <f t="shared" si="3"/>
        <v>2804.4</v>
      </c>
    </row>
    <row r="19" spans="1:8" ht="52.5">
      <c r="A19" s="8" t="s">
        <v>21</v>
      </c>
      <c r="B19" s="11">
        <v>2992.2</v>
      </c>
      <c r="C19" s="11">
        <v>2992.2</v>
      </c>
      <c r="D19" s="11">
        <v>1699.9</v>
      </c>
      <c r="E19" s="11">
        <f t="shared" si="0"/>
        <v>56.81104204264421</v>
      </c>
      <c r="F19" s="11">
        <f t="shared" si="2"/>
        <v>56.81104204264421</v>
      </c>
      <c r="G19" s="11">
        <f t="shared" si="1"/>
        <v>-1292.2999999999997</v>
      </c>
      <c r="H19" s="11">
        <f t="shared" si="3"/>
        <v>-1292.2999999999997</v>
      </c>
    </row>
    <row r="20" spans="1:8" ht="105">
      <c r="A20" s="8" t="s">
        <v>22</v>
      </c>
      <c r="B20" s="11">
        <v>3881.5</v>
      </c>
      <c r="C20" s="11">
        <v>4560.2</v>
      </c>
      <c r="D20" s="11">
        <v>5781.9</v>
      </c>
      <c r="E20" s="11"/>
      <c r="F20" s="11">
        <f t="shared" si="2"/>
        <v>126.79049164510327</v>
      </c>
      <c r="G20" s="11"/>
      <c r="H20" s="11">
        <f t="shared" si="3"/>
        <v>1221.6999999999998</v>
      </c>
    </row>
    <row r="21" spans="1:8" ht="144.75">
      <c r="A21" s="8" t="s">
        <v>30</v>
      </c>
      <c r="B21" s="11">
        <v>12613</v>
      </c>
      <c r="C21" s="11">
        <v>6995.5</v>
      </c>
      <c r="D21" s="11">
        <v>4666.1</v>
      </c>
      <c r="E21" s="11"/>
      <c r="F21" s="11">
        <f t="shared" si="2"/>
        <v>66.70145093274247</v>
      </c>
      <c r="G21" s="11"/>
      <c r="H21" s="11">
        <f t="shared" si="3"/>
        <v>-2329.3999999999996</v>
      </c>
    </row>
    <row r="22" spans="1:8" ht="52.5">
      <c r="A22" s="8" t="s">
        <v>31</v>
      </c>
      <c r="B22" s="11">
        <v>20</v>
      </c>
      <c r="C22" s="11">
        <v>671</v>
      </c>
      <c r="D22" s="11">
        <v>1000</v>
      </c>
      <c r="E22" s="11">
        <f t="shared" si="0"/>
        <v>5000</v>
      </c>
      <c r="F22" s="11">
        <f t="shared" si="2"/>
        <v>149.03129657228018</v>
      </c>
      <c r="G22" s="11">
        <f t="shared" si="1"/>
        <v>980</v>
      </c>
      <c r="H22" s="11">
        <f t="shared" si="3"/>
        <v>329</v>
      </c>
    </row>
    <row r="23" spans="1:8" ht="78.75">
      <c r="A23" s="8" t="s">
        <v>34</v>
      </c>
      <c r="B23" s="11">
        <v>44099.4</v>
      </c>
      <c r="C23" s="11">
        <v>5000</v>
      </c>
      <c r="D23" s="11"/>
      <c r="E23" s="11"/>
      <c r="F23" s="11"/>
      <c r="G23" s="11"/>
      <c r="H23" s="11"/>
    </row>
    <row r="24" spans="1:8" ht="12.75">
      <c r="A24" s="8" t="s">
        <v>10</v>
      </c>
      <c r="B24" s="11">
        <v>0</v>
      </c>
      <c r="C24" s="11">
        <v>5502.6</v>
      </c>
      <c r="D24" s="11">
        <v>1368</v>
      </c>
      <c r="E24" s="11"/>
      <c r="F24" s="11">
        <f t="shared" si="2"/>
        <v>24.860974811907095</v>
      </c>
      <c r="G24" s="11">
        <f t="shared" si="1"/>
        <v>1368</v>
      </c>
      <c r="H24" s="11">
        <f t="shared" si="3"/>
        <v>-4134.6</v>
      </c>
    </row>
    <row r="25" spans="1:8" ht="39">
      <c r="A25" s="9" t="s">
        <v>11</v>
      </c>
      <c r="B25" s="12">
        <f>B26+B28+B29+B30+B27</f>
        <v>1228</v>
      </c>
      <c r="C25" s="12">
        <f>C26+C27+C28+C29+C30</f>
        <v>4046.7</v>
      </c>
      <c r="D25" s="12">
        <f>D26+D28+D29+D30+D27</f>
        <v>979</v>
      </c>
      <c r="E25" s="12">
        <f t="shared" si="0"/>
        <v>79.72312703583061</v>
      </c>
      <c r="F25" s="12">
        <f t="shared" si="2"/>
        <v>24.192551955914695</v>
      </c>
      <c r="G25" s="12">
        <f t="shared" si="1"/>
        <v>-249</v>
      </c>
      <c r="H25" s="12">
        <f t="shared" si="3"/>
        <v>-3067.7</v>
      </c>
    </row>
    <row r="26" spans="1:8" ht="39">
      <c r="A26" s="8" t="s">
        <v>32</v>
      </c>
      <c r="B26" s="11">
        <v>431</v>
      </c>
      <c r="C26" s="11">
        <v>310</v>
      </c>
      <c r="D26" s="11">
        <v>172</v>
      </c>
      <c r="E26" s="11">
        <f t="shared" si="0"/>
        <v>39.90719257540603</v>
      </c>
      <c r="F26" s="11">
        <f t="shared" si="2"/>
        <v>55.483870967741936</v>
      </c>
      <c r="G26" s="11">
        <f t="shared" si="1"/>
        <v>-259</v>
      </c>
      <c r="H26" s="11">
        <f t="shared" si="3"/>
        <v>-138</v>
      </c>
    </row>
    <row r="27" spans="1:8" ht="66">
      <c r="A27" s="8" t="s">
        <v>33</v>
      </c>
      <c r="B27" s="11">
        <v>797</v>
      </c>
      <c r="C27" s="11">
        <v>717</v>
      </c>
      <c r="D27" s="11">
        <v>807</v>
      </c>
      <c r="E27" s="11">
        <f t="shared" si="0"/>
        <v>101.2547051442911</v>
      </c>
      <c r="F27" s="11">
        <f t="shared" si="2"/>
        <v>112.55230125523012</v>
      </c>
      <c r="G27" s="11">
        <f t="shared" si="1"/>
        <v>10</v>
      </c>
      <c r="H27" s="11">
        <f t="shared" si="3"/>
        <v>90</v>
      </c>
    </row>
    <row r="28" spans="1:8" ht="132">
      <c r="A28" s="8" t="s">
        <v>38</v>
      </c>
      <c r="B28" s="11">
        <v>0</v>
      </c>
      <c r="C28" s="11">
        <v>2405</v>
      </c>
      <c r="D28" s="11">
        <v>0</v>
      </c>
      <c r="E28" s="11" t="e">
        <f t="shared" si="0"/>
        <v>#DIV/0!</v>
      </c>
      <c r="F28" s="11">
        <f t="shared" si="2"/>
        <v>0</v>
      </c>
      <c r="G28" s="11">
        <f t="shared" si="1"/>
        <v>0</v>
      </c>
      <c r="H28" s="11">
        <f t="shared" si="3"/>
        <v>-2405</v>
      </c>
    </row>
    <row r="29" spans="1:8" ht="39">
      <c r="A29" s="8" t="s">
        <v>36</v>
      </c>
      <c r="B29" s="11">
        <v>0</v>
      </c>
      <c r="C29" s="11">
        <v>610</v>
      </c>
      <c r="D29" s="11">
        <v>0</v>
      </c>
      <c r="E29" s="11"/>
      <c r="F29" s="11">
        <f t="shared" si="2"/>
        <v>0</v>
      </c>
      <c r="G29" s="11">
        <f t="shared" si="1"/>
        <v>0</v>
      </c>
      <c r="H29" s="11">
        <f t="shared" si="3"/>
        <v>-610</v>
      </c>
    </row>
    <row r="30" spans="1:8" ht="26.25">
      <c r="A30" s="8" t="s">
        <v>37</v>
      </c>
      <c r="B30" s="11">
        <v>0</v>
      </c>
      <c r="C30" s="11">
        <v>4.7</v>
      </c>
      <c r="D30" s="11">
        <v>0</v>
      </c>
      <c r="E30" s="11"/>
      <c r="F30" s="11">
        <f t="shared" si="2"/>
        <v>0</v>
      </c>
      <c r="G30" s="11">
        <f t="shared" si="1"/>
        <v>0</v>
      </c>
      <c r="H30" s="11">
        <f t="shared" si="3"/>
        <v>-4.7</v>
      </c>
    </row>
    <row r="31" spans="1:8" ht="15">
      <c r="A31" s="10" t="s">
        <v>12</v>
      </c>
      <c r="B31" s="12">
        <f>B25+B10+B16</f>
        <v>183616.7</v>
      </c>
      <c r="C31" s="12">
        <f>C25+C10+C16</f>
        <v>138745</v>
      </c>
      <c r="D31" s="12">
        <f>D25+D10+D16</f>
        <v>120028.2</v>
      </c>
      <c r="E31" s="11">
        <f t="shared" si="0"/>
        <v>65.3688907381518</v>
      </c>
      <c r="F31" s="12">
        <f t="shared" si="2"/>
        <v>86.50992828570398</v>
      </c>
      <c r="G31" s="12">
        <f t="shared" si="1"/>
        <v>-63588.500000000015</v>
      </c>
      <c r="H31" s="12">
        <f t="shared" si="3"/>
        <v>-18716.800000000003</v>
      </c>
    </row>
  </sheetData>
  <mergeCells count="5">
    <mergeCell ref="A5:F5"/>
    <mergeCell ref="G7:H7"/>
    <mergeCell ref="B7:C7"/>
    <mergeCell ref="E7:F7"/>
    <mergeCell ref="A7:A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КРО</cp:lastModifiedBy>
  <cp:lastPrinted>2015-11-10T12:06:28Z</cp:lastPrinted>
  <dcterms:created xsi:type="dcterms:W3CDTF">2010-11-30T05:55:01Z</dcterms:created>
  <dcterms:modified xsi:type="dcterms:W3CDTF">2015-11-20T07:50:23Z</dcterms:modified>
  <cp:category/>
  <cp:version/>
  <cp:contentType/>
  <cp:contentStatus/>
</cp:coreProperties>
</file>