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<sst xmlns="http://schemas.openxmlformats.org/spreadsheetml/2006/main" count="46" uniqueCount="43">
  <si>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</si>
  <si>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</si>
  <si>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</si>
  <si>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</si>
  <si>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</si>
  <si>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</si>
  <si>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</si>
  <si>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</si>
  <si>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</si>
  <si>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</si>
  <si>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</si>
  <si>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</si>
  <si>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</si>
  <si>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</si>
  <si>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</si>
  <si>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</si>
  <si>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муниципальных образований</t>
  </si>
  <si>
    <t>ВСЕГО доходов</t>
  </si>
  <si>
    <t>Земельный налог</t>
  </si>
  <si>
    <t>2015 год</t>
  </si>
  <si>
    <t>,</t>
  </si>
  <si>
    <t>Доходы от уплаты акцизов на дизельное топливо подлежащие распределению в бюджет Московской области</t>
  </si>
  <si>
    <t>Доходы от уплаты акцизов на моторные масла для дизельных и (или) карбюраторных (инжекторных)двигателей, подлежащие распределению в бюджет Московской области</t>
  </si>
  <si>
    <t>Доходы от уплаты акцизов на автомобильный бензин, производимый на территории Российской Федерации, подлежащие распределению в бюджет Московской области</t>
  </si>
  <si>
    <t>Доходы от уплаты акцизов на прямогонный бензин, производимый на территории Российской Федерации, подлежащие распределению в бюджет Московской области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</si>
  <si>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</si>
  <si>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</si>
  <si>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</si>
  <si>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Субсидии бюджетам на закупку автотранспортных средств и коммунальной техники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</si>
  <si>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</si>
  <si>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</si>
  <si>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</si>
  <si>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</si>
  <si>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субсидии бюджетам поселений</t>
  </si>
  <si>
    <t>2016 год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</si>
  <si>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</si>
  <si>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</si>
  <si>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комиссии по отчету об исполнении бюджета за 9 месяцев 2016 года</t>
  </si>
  <si>
    <t>Исполнение доходов за девять месяцев текущего года в сравнение с аналогичным периодом 2015 года</t>
  </si>
  <si>
    <t>Исполнено за 9 месяцев текущего года</t>
  </si>
  <si>
    <t xml:space="preserve">Исполнено за 9 месяцев </t>
  </si>
  <si>
    <t>Доходы бюджетов городских поселений от возврата остатков субсидий, субвенций и иных межбюджетных трансфертов,имеющих целевое назначение, прошлых лет из бюджетов муниципальных районов</t>
  </si>
  <si>
    <t>Прочие межбюджетные трансферты передаваемые бюджетам городских поселений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</si>
</sst>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view="pageBreakPreview" zoomScaleSheetLayoutView="100" workbookViewId="0" topLeftCell="A5">
      <selection activeCell="G35" sqref="G35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9" t="s">
        <v>0</v>
      </c>
      <c r="H2" s="19"/>
      <c r="I2" s="19"/>
      <c r="J2" s="19"/>
      <c r="K2" s="19"/>
      <c r="L2" s="19"/>
      <c r="M2" s="19"/>
    </row>
    <row r="3" spans="7:14" ht="11.25">
      <c r="G3" s="19" t="s">
        <v>37</v>
      </c>
      <c r="H3" s="19"/>
      <c r="I3" s="19"/>
      <c r="J3" s="19"/>
      <c r="K3" s="19"/>
      <c r="L3" s="19"/>
      <c r="M3" s="19"/>
      <c r="N3" s="19"/>
    </row>
    <row r="9" spans="1:9" ht="14.25" customHeight="1">
      <c r="A9" s="18" t="s">
        <v>38</v>
      </c>
      <c r="B9" s="18"/>
      <c r="C9" s="18"/>
      <c r="D9" s="18"/>
      <c r="E9" s="18"/>
      <c r="F9" s="18"/>
      <c r="G9" s="18"/>
      <c r="H9" s="18"/>
      <c r="I9" s="18"/>
    </row>
    <row r="10" ht="11.25">
      <c r="A10" t="s">
        <v>20</v>
      </c>
    </row>
    <row r="11" ht="11.25">
      <c r="J11" t="s">
        <v>6</v>
      </c>
    </row>
    <row r="12" spans="1:11" ht="15">
      <c r="A12" s="23" t="s">
        <v>1</v>
      </c>
      <c r="B12" s="20" t="s">
        <v>34</v>
      </c>
      <c r="C12" s="21"/>
      <c r="D12" s="21"/>
      <c r="E12" s="22"/>
      <c r="G12" s="20" t="s">
        <v>19</v>
      </c>
      <c r="H12" s="21"/>
      <c r="I12" s="21"/>
      <c r="J12" s="22"/>
      <c r="K12" s="25" t="s">
        <v>5</v>
      </c>
    </row>
    <row r="13" spans="1:11" ht="61.5" customHeight="1">
      <c r="A13" s="24"/>
      <c r="B13" s="1" t="s">
        <v>2</v>
      </c>
      <c r="C13" s="1" t="s">
        <v>39</v>
      </c>
      <c r="D13" s="1" t="s">
        <v>3</v>
      </c>
      <c r="E13" s="1" t="s">
        <v>4</v>
      </c>
      <c r="G13" s="2" t="s">
        <v>2</v>
      </c>
      <c r="H13" s="2" t="s">
        <v>40</v>
      </c>
      <c r="I13" s="2" t="s">
        <v>3</v>
      </c>
      <c r="J13" s="2" t="s">
        <v>4</v>
      </c>
      <c r="K13" s="26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B16+B17+B18+B19+B20+B21+B22+B23+B24</f>
        <v>210179.6</v>
      </c>
      <c r="C15" s="10">
        <f>C16+C17+C18+C19+C20+C21+C22+C23+C24</f>
        <v>131542.03</v>
      </c>
      <c r="D15" s="9">
        <f>C15/C42*100</f>
        <v>82.24579320572948</v>
      </c>
      <c r="E15" s="10">
        <f aca="true" t="shared" si="0" ref="E15:E24">C15/B15*100</f>
        <v>62.585536369847496</v>
      </c>
      <c r="G15" s="10">
        <f>G16+G17+G18+G19+G20+G21+G22+G23+G24</f>
        <v>173119</v>
      </c>
      <c r="H15" s="10">
        <f>H16+H17+H18+H19+H20+H21+H22+H23+H24</f>
        <v>155943.30000000002</v>
      </c>
      <c r="I15" s="9">
        <f>H15/H42*100</f>
        <v>86.97719967231137</v>
      </c>
      <c r="J15" s="10">
        <f aca="true" t="shared" si="1" ref="J15:J23">H15/G15*100</f>
        <v>90.07867420675953</v>
      </c>
      <c r="K15" s="9">
        <f>C15/H15*100</f>
        <v>84.35247298216723</v>
      </c>
    </row>
    <row r="16" spans="1:11" ht="12.75">
      <c r="A16" s="7" t="s">
        <v>9</v>
      </c>
      <c r="B16" s="13">
        <v>62800</v>
      </c>
      <c r="C16" s="13">
        <v>48235.71</v>
      </c>
      <c r="D16" s="4"/>
      <c r="E16" s="12">
        <f t="shared" si="0"/>
        <v>76.80845541401273</v>
      </c>
      <c r="G16" s="13">
        <v>53000</v>
      </c>
      <c r="H16" s="13">
        <v>43250.55</v>
      </c>
      <c r="I16" s="9"/>
      <c r="J16" s="12">
        <f t="shared" si="1"/>
        <v>81.60481132075472</v>
      </c>
      <c r="K16" s="4"/>
    </row>
    <row r="17" spans="1:11" ht="52.5">
      <c r="A17" s="8" t="s">
        <v>21</v>
      </c>
      <c r="B17" s="13">
        <v>3476.1</v>
      </c>
      <c r="C17" s="13">
        <v>3400.55</v>
      </c>
      <c r="D17" s="4"/>
      <c r="E17" s="12">
        <f t="shared" si="0"/>
        <v>97.82658726733983</v>
      </c>
      <c r="G17" s="13">
        <v>2813</v>
      </c>
      <c r="H17" s="13">
        <v>2617.72</v>
      </c>
      <c r="I17" s="9"/>
      <c r="J17" s="12">
        <f t="shared" si="1"/>
        <v>93.05794525417703</v>
      </c>
      <c r="K17" s="4"/>
    </row>
    <row r="18" spans="1:15" ht="78.75">
      <c r="A18" s="8" t="s">
        <v>22</v>
      </c>
      <c r="B18" s="13">
        <v>93.7</v>
      </c>
      <c r="C18" s="13">
        <v>54.2</v>
      </c>
      <c r="D18" s="4"/>
      <c r="E18" s="12">
        <f t="shared" si="0"/>
        <v>57.84418356456777</v>
      </c>
      <c r="G18" s="14">
        <v>105</v>
      </c>
      <c r="H18" s="14">
        <v>71.09</v>
      </c>
      <c r="I18" s="9"/>
      <c r="J18" s="12">
        <f t="shared" si="1"/>
        <v>67.70476190476191</v>
      </c>
      <c r="K18" s="4"/>
      <c r="O18">
        <v>0.55</v>
      </c>
    </row>
    <row r="19" spans="1:11" ht="78.75">
      <c r="A19" s="8" t="s">
        <v>23</v>
      </c>
      <c r="B19" s="13">
        <v>7844</v>
      </c>
      <c r="C19" s="13">
        <v>7132.25</v>
      </c>
      <c r="D19" s="4"/>
      <c r="E19" s="12">
        <f t="shared" si="0"/>
        <v>90.92618561958184</v>
      </c>
      <c r="G19" s="13">
        <v>6059</v>
      </c>
      <c r="H19" s="13">
        <v>5251.9</v>
      </c>
      <c r="I19" s="9"/>
      <c r="J19" s="12">
        <f t="shared" si="1"/>
        <v>86.67932001980525</v>
      </c>
      <c r="K19" s="4"/>
    </row>
    <row r="20" spans="1:11" ht="78.75">
      <c r="A20" s="8" t="s">
        <v>24</v>
      </c>
      <c r="B20" s="13">
        <v>105.8</v>
      </c>
      <c r="C20" s="13">
        <v>-469.56</v>
      </c>
      <c r="D20" s="4"/>
      <c r="E20" s="12">
        <f t="shared" si="0"/>
        <v>-443.8185255198488</v>
      </c>
      <c r="G20" s="13">
        <v>221</v>
      </c>
      <c r="H20" s="13">
        <v>-313.27</v>
      </c>
      <c r="I20" s="9"/>
      <c r="J20" s="12">
        <f t="shared" si="1"/>
        <v>-141.75113122171945</v>
      </c>
      <c r="K20" s="4"/>
    </row>
    <row r="21" spans="1:11" ht="26.25">
      <c r="A21" s="8" t="s">
        <v>10</v>
      </c>
      <c r="B21" s="13">
        <v>800</v>
      </c>
      <c r="C21" s="13">
        <v>127.66</v>
      </c>
      <c r="D21" s="4"/>
      <c r="E21" s="12">
        <f t="shared" si="0"/>
        <v>15.9575</v>
      </c>
      <c r="G21" s="14">
        <v>900</v>
      </c>
      <c r="H21" s="14">
        <v>879.41</v>
      </c>
      <c r="I21" s="9"/>
      <c r="J21" s="12">
        <f t="shared" si="1"/>
        <v>97.71222222222222</v>
      </c>
      <c r="K21" s="4"/>
    </row>
    <row r="22" spans="1:11" ht="26.25">
      <c r="A22" s="8" t="s">
        <v>25</v>
      </c>
      <c r="B22" s="13">
        <v>10000</v>
      </c>
      <c r="C22" s="13">
        <v>1107.18</v>
      </c>
      <c r="D22" s="4"/>
      <c r="E22" s="12">
        <f t="shared" si="0"/>
        <v>11.071800000000001</v>
      </c>
      <c r="G22" s="13">
        <v>8000</v>
      </c>
      <c r="H22" s="13">
        <v>9038.07</v>
      </c>
      <c r="I22" s="9"/>
      <c r="J22" s="12">
        <f t="shared" si="1"/>
        <v>112.97587499999999</v>
      </c>
      <c r="K22" s="4"/>
    </row>
    <row r="23" spans="1:11" ht="12.75">
      <c r="A23" s="8" t="s">
        <v>18</v>
      </c>
      <c r="B23" s="13">
        <v>125000</v>
      </c>
      <c r="C23" s="13">
        <v>71897.39</v>
      </c>
      <c r="D23" s="4"/>
      <c r="E23" s="12">
        <f t="shared" si="0"/>
        <v>57.517912</v>
      </c>
      <c r="G23" s="13">
        <v>102000</v>
      </c>
      <c r="H23" s="13">
        <v>95146.94</v>
      </c>
      <c r="I23" s="9"/>
      <c r="J23" s="12">
        <f t="shared" si="1"/>
        <v>93.28131372549021</v>
      </c>
      <c r="K23" s="4"/>
    </row>
    <row r="24" spans="1:11" ht="39">
      <c r="A24" s="8" t="s">
        <v>11</v>
      </c>
      <c r="B24" s="13">
        <v>60</v>
      </c>
      <c r="C24" s="13">
        <v>56.65</v>
      </c>
      <c r="D24" s="4"/>
      <c r="E24" s="4">
        <f t="shared" si="0"/>
        <v>94.41666666666666</v>
      </c>
      <c r="G24" s="13">
        <v>21</v>
      </c>
      <c r="H24" s="13">
        <v>0.89</v>
      </c>
      <c r="I24" s="4"/>
      <c r="J24" s="4"/>
      <c r="K24" s="4"/>
    </row>
    <row r="25" spans="1:11" ht="12.75">
      <c r="A25" s="6" t="s">
        <v>12</v>
      </c>
      <c r="B25" s="10">
        <f>B26+B27+B28+B29+B30+B32+B33+B31</f>
        <v>25935.64</v>
      </c>
      <c r="C25" s="10">
        <f>C26+C27+C28+C29+C30+C32+C33+C31</f>
        <v>14854.089999999998</v>
      </c>
      <c r="D25" s="9">
        <f>C25/C42*100</f>
        <v>9.28742254015157</v>
      </c>
      <c r="E25" s="10">
        <f>C25/B25*100</f>
        <v>57.27288780997885</v>
      </c>
      <c r="G25" s="10">
        <f>G26+G27+G28+G29+G30+G32+G33</f>
        <v>30151.5</v>
      </c>
      <c r="H25" s="10">
        <f>H26+H27+H28+H29+H30+H32+H33</f>
        <v>15753.89</v>
      </c>
      <c r="I25" s="9">
        <f>H25/H42*100</f>
        <v>8.786714377248842</v>
      </c>
      <c r="J25" s="10">
        <f>H25/G25*100</f>
        <v>52.24910866789379</v>
      </c>
      <c r="K25" s="9">
        <f>C25/H25*100</f>
        <v>94.28839480280743</v>
      </c>
    </row>
    <row r="26" spans="1:11" ht="105">
      <c r="A26" s="8" t="s">
        <v>29</v>
      </c>
      <c r="B26" s="13">
        <v>10459</v>
      </c>
      <c r="C26" s="13">
        <v>6028.99</v>
      </c>
      <c r="D26" s="4"/>
      <c r="E26" s="12">
        <f aca="true" t="shared" si="2" ref="E26:E33">C26/B26*100</f>
        <v>57.64403862701979</v>
      </c>
      <c r="G26" s="13">
        <v>10529</v>
      </c>
      <c r="H26" s="13">
        <v>7979.68</v>
      </c>
      <c r="I26" s="4"/>
      <c r="J26" s="12">
        <f aca="true" t="shared" si="3" ref="J26:J32">H26/G26*100</f>
        <v>75.78763415329092</v>
      </c>
      <c r="K26" s="4"/>
    </row>
    <row r="27" spans="1:11" ht="52.5">
      <c r="A27" s="8" t="s">
        <v>30</v>
      </c>
      <c r="B27" s="13">
        <v>5500</v>
      </c>
      <c r="C27" s="13">
        <v>3613.4</v>
      </c>
      <c r="D27" s="4"/>
      <c r="E27" s="12">
        <f t="shared" si="2"/>
        <v>65.69818181818182</v>
      </c>
      <c r="G27" s="13">
        <v>8929</v>
      </c>
      <c r="H27" s="13">
        <v>416.6</v>
      </c>
      <c r="I27" s="4"/>
      <c r="J27" s="12">
        <f t="shared" si="3"/>
        <v>4.665696046589764</v>
      </c>
      <c r="K27" s="4"/>
    </row>
    <row r="28" spans="1:11" ht="132">
      <c r="A28" s="8" t="s">
        <v>31</v>
      </c>
      <c r="B28" s="13">
        <v>5944.24</v>
      </c>
      <c r="C28" s="13">
        <v>3991.75</v>
      </c>
      <c r="D28" s="4"/>
      <c r="E28" s="12">
        <f t="shared" si="2"/>
        <v>67.15324414895764</v>
      </c>
      <c r="G28" s="13">
        <v>4200</v>
      </c>
      <c r="H28" s="13">
        <v>4202.26</v>
      </c>
      <c r="I28" s="4"/>
      <c r="J28" s="12">
        <f t="shared" si="3"/>
        <v>100.05380952380953</v>
      </c>
      <c r="K28" s="4"/>
    </row>
    <row r="29" spans="1:11" ht="39">
      <c r="A29" s="8" t="s">
        <v>27</v>
      </c>
      <c r="B29" s="13">
        <v>22.4</v>
      </c>
      <c r="C29" s="13">
        <v>22.33</v>
      </c>
      <c r="D29" s="4"/>
      <c r="E29" s="12"/>
      <c r="G29" s="13">
        <v>1973.5</v>
      </c>
      <c r="H29" s="13">
        <v>588</v>
      </c>
      <c r="I29" s="4"/>
      <c r="J29" s="4"/>
      <c r="K29" s="4"/>
    </row>
    <row r="30" spans="1:11" ht="132">
      <c r="A30" s="8" t="s">
        <v>26</v>
      </c>
      <c r="B30" s="13">
        <v>3060</v>
      </c>
      <c r="C30" s="13">
        <v>592.63</v>
      </c>
      <c r="D30" s="4"/>
      <c r="E30" s="12">
        <f t="shared" si="2"/>
        <v>19.36699346405229</v>
      </c>
      <c r="G30" s="13">
        <v>3160</v>
      </c>
      <c r="H30" s="13">
        <v>1514.73</v>
      </c>
      <c r="I30" s="4"/>
      <c r="J30" s="12">
        <f t="shared" si="3"/>
        <v>47.93449367088608</v>
      </c>
      <c r="K30" s="4"/>
    </row>
    <row r="31" spans="1:11" ht="158.25">
      <c r="A31" s="17" t="s">
        <v>35</v>
      </c>
      <c r="B31" s="13">
        <v>640</v>
      </c>
      <c r="C31" s="13">
        <v>402.58</v>
      </c>
      <c r="D31" s="4"/>
      <c r="E31" s="12">
        <f t="shared" si="2"/>
        <v>62.903124999999996</v>
      </c>
      <c r="G31" s="13"/>
      <c r="H31" s="13"/>
      <c r="I31" s="4"/>
      <c r="J31" s="12"/>
      <c r="K31" s="4"/>
    </row>
    <row r="32" spans="1:11" ht="26.25">
      <c r="A32" s="8" t="s">
        <v>13</v>
      </c>
      <c r="B32" s="13">
        <v>100</v>
      </c>
      <c r="C32" s="13">
        <v>83.15</v>
      </c>
      <c r="D32" s="4"/>
      <c r="E32" s="12">
        <f t="shared" si="2"/>
        <v>83.15</v>
      </c>
      <c r="G32" s="14">
        <v>1220</v>
      </c>
      <c r="H32" s="14">
        <v>883.81</v>
      </c>
      <c r="I32" s="4"/>
      <c r="J32" s="12">
        <f t="shared" si="3"/>
        <v>72.44344262295081</v>
      </c>
      <c r="K32" s="4"/>
    </row>
    <row r="33" spans="1:11" ht="12.75">
      <c r="A33" s="7" t="s">
        <v>14</v>
      </c>
      <c r="B33" s="13">
        <v>210</v>
      </c>
      <c r="C33" s="13">
        <v>119.26</v>
      </c>
      <c r="D33" s="4"/>
      <c r="E33" s="12">
        <f t="shared" si="2"/>
        <v>56.79047619047619</v>
      </c>
      <c r="G33" s="14">
        <v>140</v>
      </c>
      <c r="H33" s="14">
        <v>168.81</v>
      </c>
      <c r="I33" s="4"/>
      <c r="J33" s="12"/>
      <c r="K33" s="4"/>
    </row>
    <row r="34" spans="1:11" ht="12.75">
      <c r="A34" s="6" t="s">
        <v>15</v>
      </c>
      <c r="B34" s="10">
        <f>B36+B37+B38+B41+B39+B40</f>
        <v>65776.08</v>
      </c>
      <c r="C34" s="10">
        <f>C36+C37+C38+C41+C39+C40</f>
        <v>13541.61</v>
      </c>
      <c r="D34" s="9">
        <f>C34/C42*100</f>
        <v>8.466803011422574</v>
      </c>
      <c r="E34" s="10">
        <f>C34/B34*100</f>
        <v>20.5874384730741</v>
      </c>
      <c r="G34" s="15">
        <f>G36+G37+G38+G35+G39+G40+G41</f>
        <v>25750.1</v>
      </c>
      <c r="H34" s="15">
        <f>H36+H37+H38+H35</f>
        <v>7594.97</v>
      </c>
      <c r="I34" s="9">
        <f>H34/H42*100</f>
        <v>4.236085950439773</v>
      </c>
      <c r="J34" s="10">
        <f>H34/G34*100</f>
        <v>29.49491458285599</v>
      </c>
      <c r="K34" s="9">
        <f>C34/H34*100</f>
        <v>178.29708346445082</v>
      </c>
    </row>
    <row r="35" spans="1:11" ht="78.75">
      <c r="A35" s="8" t="s">
        <v>32</v>
      </c>
      <c r="B35" s="12">
        <v>-0.03</v>
      </c>
      <c r="C35" s="12">
        <v>-0.03</v>
      </c>
      <c r="D35" s="9"/>
      <c r="E35" s="10"/>
      <c r="G35" s="16">
        <v>0</v>
      </c>
      <c r="H35" s="16">
        <v>0</v>
      </c>
      <c r="I35" s="9"/>
      <c r="J35" s="10"/>
      <c r="K35" s="9"/>
    </row>
    <row r="36" spans="1:11" ht="26.25">
      <c r="A36" s="8" t="s">
        <v>33</v>
      </c>
      <c r="B36" s="13">
        <v>35677.99</v>
      </c>
      <c r="C36" s="13">
        <v>5815.04</v>
      </c>
      <c r="D36" s="4"/>
      <c r="E36" s="12">
        <f>C36/B36*100</f>
        <v>16.298676018464047</v>
      </c>
      <c r="G36" s="16">
        <v>6738.1</v>
      </c>
      <c r="H36" s="14">
        <v>6737.97</v>
      </c>
      <c r="I36" s="4"/>
      <c r="J36" s="12"/>
      <c r="K36" s="4"/>
    </row>
    <row r="37" spans="1:11" ht="26.25">
      <c r="A37" s="8" t="s">
        <v>16</v>
      </c>
      <c r="B37" s="13">
        <v>1567</v>
      </c>
      <c r="C37" s="13">
        <v>1174.75</v>
      </c>
      <c r="D37" s="4"/>
      <c r="E37" s="12">
        <f>C37/B37*100</f>
        <v>74.96809189534142</v>
      </c>
      <c r="G37" s="14">
        <v>1434</v>
      </c>
      <c r="H37" s="14">
        <v>857</v>
      </c>
      <c r="I37" s="4"/>
      <c r="J37" s="12">
        <f>H37/G37*100</f>
        <v>59.7629009762901</v>
      </c>
      <c r="K37" s="4"/>
    </row>
    <row r="38" spans="1:11" ht="39">
      <c r="A38" s="8" t="s">
        <v>28</v>
      </c>
      <c r="B38" s="13">
        <v>6200.47</v>
      </c>
      <c r="C38" s="13">
        <v>6200.46</v>
      </c>
      <c r="D38" s="9"/>
      <c r="E38" s="12">
        <f>C38/B38*100</f>
        <v>99.99983872190333</v>
      </c>
      <c r="G38" s="14">
        <v>7078</v>
      </c>
      <c r="H38" s="14">
        <v>0</v>
      </c>
      <c r="I38" s="4"/>
      <c r="J38" s="4"/>
      <c r="K38" s="4"/>
    </row>
    <row r="39" spans="1:11" ht="171">
      <c r="A39" s="17" t="s">
        <v>36</v>
      </c>
      <c r="B39" s="13">
        <v>20979.26</v>
      </c>
      <c r="C39" s="13"/>
      <c r="D39" s="9"/>
      <c r="E39" s="12"/>
      <c r="G39" s="14"/>
      <c r="H39" s="14"/>
      <c r="I39" s="4"/>
      <c r="J39" s="4"/>
      <c r="K39" s="4"/>
    </row>
    <row r="40" spans="1:11" ht="105">
      <c r="A40" s="17" t="s">
        <v>41</v>
      </c>
      <c r="B40" s="13">
        <v>351.36</v>
      </c>
      <c r="C40" s="13">
        <v>351.36</v>
      </c>
      <c r="D40" s="9"/>
      <c r="E40" s="12"/>
      <c r="G40" s="14"/>
      <c r="H40" s="14"/>
      <c r="I40" s="4"/>
      <c r="J40" s="4"/>
      <c r="K40" s="4"/>
    </row>
    <row r="41" spans="1:11" ht="39">
      <c r="A41" s="8" t="s">
        <v>42</v>
      </c>
      <c r="B41" s="13">
        <v>1000</v>
      </c>
      <c r="C41" s="13">
        <v>0</v>
      </c>
      <c r="D41" s="9"/>
      <c r="E41" s="12"/>
      <c r="G41" s="14">
        <v>10500</v>
      </c>
      <c r="H41" s="14">
        <v>0</v>
      </c>
      <c r="I41" s="4"/>
      <c r="J41" s="4"/>
      <c r="K41" s="4"/>
    </row>
    <row r="42" spans="1:11" ht="12.75">
      <c r="A42" s="6" t="s">
        <v>17</v>
      </c>
      <c r="B42" s="10">
        <f>B34+B25+B15+B35</f>
        <v>301891.29</v>
      </c>
      <c r="C42" s="10">
        <f>C34+C25+C15+C35</f>
        <v>159937.69999999998</v>
      </c>
      <c r="D42" s="9">
        <v>100</v>
      </c>
      <c r="E42" s="10">
        <f>C42/B42*100</f>
        <v>52.978573843584556</v>
      </c>
      <c r="G42" s="15">
        <f>G34+G25+G15</f>
        <v>229020.6</v>
      </c>
      <c r="H42" s="15">
        <f>H34+H25+H15</f>
        <v>179292.16000000003</v>
      </c>
      <c r="I42" s="9">
        <v>100</v>
      </c>
      <c r="J42" s="10">
        <f>H42/G42*100</f>
        <v>78.28647728632274</v>
      </c>
      <c r="K42" s="9">
        <f>C42/H42*100</f>
        <v>89.20507176666284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2016-10-27T14:24:04Z</dcterms:modified>
  <cp:category/>
  <cp:version/>
  <cp:contentType/>
  <cp:contentStatus/>
</cp:coreProperties>
</file>