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<sst xmlns="http://schemas.openxmlformats.org/spreadsheetml/2006/main" count="34" uniqueCount="34">
  <si>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</si>
  <si>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</si>
  <si>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</si>
  <si>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</si>
  <si>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</si>
  <si>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</si>
  <si>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</si>
  <si>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</si>
  <si>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</si>
  <si>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</si>
  <si>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</si>
  <si>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</si>
  <si>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</si>
  <si>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</si>
  <si>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2016 год</t>
  </si>
  <si>
    <t>Земельный налог</t>
  </si>
  <si>
    <t>Доходы от оказания платных услуг (работ) и компенсации затрат государства</t>
  </si>
  <si>
    <t>Отклонение в суммарном выражении</t>
  </si>
  <si>
    <t>Иные межбюджетные трансферты</t>
  </si>
  <si>
    <t>Прочие безвозмездные поступления в бюджеты поселений</t>
  </si>
  <si>
    <t>комиссии по проекту бюджета сельского поселения</t>
  </si>
  <si>
    <t>Налог на имущество физических лиц</t>
  </si>
  <si>
    <t>Доходы от сдачи в аренду имущества, находящегосяв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</si>
  <si>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иного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</si>
  <si>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</si>
  <si>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</si>
  <si>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имуществаи прав, находящегося в собственности сельских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</si>
  <si>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Лозовское на 2017 год</t>
  </si>
  <si>
    <t>Сравнительный анализ поступления доходов по проекту бюджета сельского поселения Лозовское  Сергиево-Посадского муниципального района на 2017 год</t>
  </si>
  <si>
    <t>Уточненный план по бюджету на 01.10.2016г.</t>
  </si>
  <si>
    <t>2017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</si>
  <si>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</si>
  <si>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2017год к первоначальному бюджету 2016года (стр.4-стр.2)</t>
  </si>
  <si>
    <t>2017год к уточненному бюджету 2016года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</si>
</sst>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72" fontId="0" fillId="0" borderId="1" xfId="0" applyNumberForma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50" zoomScaleSheetLayoutView="150" workbookViewId="0" topLeftCell="A1">
      <selection activeCell="H9" sqref="H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12</v>
      </c>
    </row>
    <row r="2" ht="16.5" customHeight="1">
      <c r="D2" t="s">
        <v>20</v>
      </c>
    </row>
    <row r="3" ht="16.5" customHeight="1">
      <c r="D3" t="s">
        <v>27</v>
      </c>
    </row>
    <row r="4" ht="16.5" customHeight="1"/>
    <row r="5" spans="1:6" ht="28.5" customHeight="1">
      <c r="A5" s="14" t="s">
        <v>28</v>
      </c>
      <c r="B5" s="14"/>
      <c r="C5" s="14"/>
      <c r="D5" s="14"/>
      <c r="E5" s="14"/>
      <c r="F5" s="14"/>
    </row>
    <row r="6" ht="12.75">
      <c r="H6" t="s">
        <v>13</v>
      </c>
    </row>
    <row r="7" spans="1:8" ht="44.25" customHeight="1">
      <c r="A7" s="19" t="s">
        <v>0</v>
      </c>
      <c r="B7" s="17" t="s">
        <v>14</v>
      </c>
      <c r="C7" s="18"/>
      <c r="D7" s="1" t="s">
        <v>30</v>
      </c>
      <c r="E7" s="17" t="s">
        <v>1</v>
      </c>
      <c r="F7" s="18"/>
      <c r="G7" s="15" t="s">
        <v>17</v>
      </c>
      <c r="H7" s="16"/>
    </row>
    <row r="8" spans="1:8" ht="63.75">
      <c r="A8" s="20"/>
      <c r="B8" s="2" t="s">
        <v>2</v>
      </c>
      <c r="C8" s="3" t="s">
        <v>29</v>
      </c>
      <c r="D8" s="2" t="s">
        <v>3</v>
      </c>
      <c r="E8" s="5" t="s">
        <v>4</v>
      </c>
      <c r="F8" s="4" t="s">
        <v>5</v>
      </c>
      <c r="G8" s="13" t="s">
        <v>32</v>
      </c>
      <c r="H8" s="13" t="s">
        <v>33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B11+B13+B12+B14</f>
        <v>50165.3</v>
      </c>
      <c r="C10" s="12">
        <f>C11+C13+C12+C14</f>
        <v>50165.3</v>
      </c>
      <c r="D10" s="12">
        <f>D11+D13+D12+D14</f>
        <v>52329</v>
      </c>
      <c r="E10" s="12">
        <f aca="true" t="shared" si="0" ref="E10:E26">D10/B10*100</f>
        <v>104.31314075665847</v>
      </c>
      <c r="F10" s="12">
        <f>D10/C10*100</f>
        <v>104.31314075665847</v>
      </c>
      <c r="G10" s="12">
        <f>D10-B10</f>
        <v>2163.699999999997</v>
      </c>
      <c r="H10" s="12">
        <f>D10-C10</f>
        <v>2163.699999999997</v>
      </c>
    </row>
    <row r="11" spans="1:8" ht="12.75">
      <c r="A11" s="8" t="s">
        <v>7</v>
      </c>
      <c r="B11" s="11">
        <v>1170.3</v>
      </c>
      <c r="C11" s="11">
        <v>1170.3</v>
      </c>
      <c r="D11" s="11">
        <v>2236</v>
      </c>
      <c r="E11" s="11">
        <f t="shared" si="0"/>
        <v>191.06212082372042</v>
      </c>
      <c r="F11" s="11">
        <f>D11/C11*100</f>
        <v>191.06212082372042</v>
      </c>
      <c r="G11" s="11">
        <f aca="true" t="shared" si="1" ref="G11:G26">D11-B11</f>
        <v>1065.7</v>
      </c>
      <c r="H11" s="11">
        <f>D11-C11</f>
        <v>1065.7</v>
      </c>
    </row>
    <row r="12" spans="1:8" ht="12.75">
      <c r="A12" s="8" t="s">
        <v>21</v>
      </c>
      <c r="B12" s="11">
        <v>293</v>
      </c>
      <c r="C12" s="11">
        <v>293</v>
      </c>
      <c r="D12" s="11">
        <v>840</v>
      </c>
      <c r="E12" s="11">
        <v>0</v>
      </c>
      <c r="F12" s="11">
        <v>0</v>
      </c>
      <c r="G12" s="11">
        <f>D12-B12</f>
        <v>547</v>
      </c>
      <c r="H12" s="11">
        <f>D12-C12</f>
        <v>547</v>
      </c>
    </row>
    <row r="13" spans="1:8" ht="12.75">
      <c r="A13" s="8" t="s">
        <v>15</v>
      </c>
      <c r="B13" s="11">
        <v>48702</v>
      </c>
      <c r="C13" s="11">
        <v>48702</v>
      </c>
      <c r="D13" s="11">
        <v>49253</v>
      </c>
      <c r="E13" s="11">
        <f t="shared" si="0"/>
        <v>101.13137037493327</v>
      </c>
      <c r="F13" s="11">
        <f aca="true" t="shared" si="2" ref="F13:F26">D13/C13*100</f>
        <v>101.13137037493327</v>
      </c>
      <c r="G13" s="11">
        <f t="shared" si="1"/>
        <v>551</v>
      </c>
      <c r="H13" s="11">
        <f aca="true" t="shared" si="3" ref="H13:H26">D13-C13</f>
        <v>551</v>
      </c>
    </row>
    <row r="14" spans="1:8" ht="102">
      <c r="A14" s="8" t="s">
        <v>25</v>
      </c>
      <c r="B14" s="11">
        <v>0</v>
      </c>
      <c r="C14" s="11">
        <v>0</v>
      </c>
      <c r="D14" s="11"/>
      <c r="E14" s="11"/>
      <c r="F14" s="11"/>
      <c r="G14" s="11"/>
      <c r="H14" s="11"/>
    </row>
    <row r="15" spans="1:8" ht="12.75">
      <c r="A15" s="7" t="s">
        <v>8</v>
      </c>
      <c r="B15" s="12">
        <f>B16+B20+B17+B18+B19</f>
        <v>2824</v>
      </c>
      <c r="C15" s="12">
        <f>C16+C20+C17+C18+C19</f>
        <v>4939</v>
      </c>
      <c r="D15" s="12">
        <f>D16+D20+D17+D18+D19</f>
        <v>2897</v>
      </c>
      <c r="E15" s="12">
        <f t="shared" si="0"/>
        <v>102.58498583569404</v>
      </c>
      <c r="F15" s="12">
        <f t="shared" si="2"/>
        <v>58.655598299250855</v>
      </c>
      <c r="G15" s="12">
        <f t="shared" si="1"/>
        <v>73</v>
      </c>
      <c r="H15" s="12">
        <f t="shared" si="3"/>
        <v>-2042</v>
      </c>
    </row>
    <row r="16" spans="1:8" ht="114.75">
      <c r="A16" s="8" t="s">
        <v>22</v>
      </c>
      <c r="B16" s="11">
        <v>2420</v>
      </c>
      <c r="C16" s="11">
        <v>2420</v>
      </c>
      <c r="D16" s="11">
        <v>2579</v>
      </c>
      <c r="E16" s="11">
        <f t="shared" si="0"/>
        <v>106.5702479338843</v>
      </c>
      <c r="F16" s="11">
        <f t="shared" si="2"/>
        <v>106.5702479338843</v>
      </c>
      <c r="G16" s="11">
        <f t="shared" si="1"/>
        <v>159</v>
      </c>
      <c r="H16" s="11">
        <f t="shared" si="3"/>
        <v>159</v>
      </c>
    </row>
    <row r="17" spans="1:8" ht="102">
      <c r="A17" s="8" t="s">
        <v>26</v>
      </c>
      <c r="B17" s="11">
        <v>0</v>
      </c>
      <c r="C17" s="11">
        <v>525</v>
      </c>
      <c r="D17" s="11">
        <v>0</v>
      </c>
      <c r="E17" s="11"/>
      <c r="F17" s="11">
        <f t="shared" si="2"/>
        <v>0</v>
      </c>
      <c r="G17" s="11"/>
      <c r="H17" s="11">
        <f t="shared" si="3"/>
        <v>-525</v>
      </c>
    </row>
    <row r="18" spans="1:8" ht="38.25">
      <c r="A18" s="8" t="s">
        <v>16</v>
      </c>
      <c r="B18" s="11">
        <v>100</v>
      </c>
      <c r="C18" s="11">
        <v>1660</v>
      </c>
      <c r="D18" s="11">
        <v>110</v>
      </c>
      <c r="E18" s="11"/>
      <c r="F18" s="11"/>
      <c r="G18" s="11"/>
      <c r="H18" s="11">
        <f t="shared" si="3"/>
        <v>-1550</v>
      </c>
    </row>
    <row r="19" spans="1:8" ht="127.5">
      <c r="A19" s="8" t="s">
        <v>23</v>
      </c>
      <c r="B19" s="11">
        <v>304</v>
      </c>
      <c r="C19" s="11">
        <v>304</v>
      </c>
      <c r="D19" s="11">
        <v>0</v>
      </c>
      <c r="E19" s="11"/>
      <c r="F19" s="11">
        <f t="shared" si="2"/>
        <v>0</v>
      </c>
      <c r="G19" s="11"/>
      <c r="H19" s="11">
        <f t="shared" si="3"/>
        <v>-304</v>
      </c>
    </row>
    <row r="20" spans="1:8" ht="12.75">
      <c r="A20" s="8" t="s">
        <v>9</v>
      </c>
      <c r="B20" s="11">
        <v>0</v>
      </c>
      <c r="C20" s="11">
        <v>30</v>
      </c>
      <c r="D20" s="11">
        <v>208</v>
      </c>
      <c r="E20" s="11"/>
      <c r="F20" s="11">
        <f t="shared" si="2"/>
        <v>693.3333333333334</v>
      </c>
      <c r="G20" s="11">
        <f t="shared" si="1"/>
        <v>208</v>
      </c>
      <c r="H20" s="11">
        <f t="shared" si="3"/>
        <v>178</v>
      </c>
    </row>
    <row r="21" spans="1:8" ht="38.25">
      <c r="A21" s="9" t="s">
        <v>10</v>
      </c>
      <c r="B21" s="12">
        <f>B23+B25+B22</f>
        <v>538</v>
      </c>
      <c r="C21" s="12">
        <f>C23+C25+C22+C24</f>
        <v>332.8</v>
      </c>
      <c r="D21" s="12">
        <f>D23+D25+D22</f>
        <v>276</v>
      </c>
      <c r="E21" s="12">
        <f t="shared" si="0"/>
        <v>51.301115241635685</v>
      </c>
      <c r="F21" s="12">
        <f t="shared" si="2"/>
        <v>82.9326923076923</v>
      </c>
      <c r="G21" s="12">
        <f t="shared" si="1"/>
        <v>-262</v>
      </c>
      <c r="H21" s="12">
        <f t="shared" si="3"/>
        <v>-56.80000000000001</v>
      </c>
    </row>
    <row r="22" spans="1:8" ht="51">
      <c r="A22" s="8" t="s">
        <v>24</v>
      </c>
      <c r="B22" s="11">
        <v>538</v>
      </c>
      <c r="C22" s="11">
        <v>261</v>
      </c>
      <c r="D22" s="11">
        <v>276</v>
      </c>
      <c r="E22" s="11">
        <f t="shared" si="0"/>
        <v>51.301115241635685</v>
      </c>
      <c r="F22" s="11">
        <f t="shared" si="2"/>
        <v>105.74712643678161</v>
      </c>
      <c r="G22" s="11">
        <f t="shared" si="1"/>
        <v>-262</v>
      </c>
      <c r="H22" s="11">
        <f t="shared" si="3"/>
        <v>15</v>
      </c>
    </row>
    <row r="23" spans="1:8" ht="12.75">
      <c r="A23" s="8" t="s">
        <v>18</v>
      </c>
      <c r="B23" s="11">
        <v>0</v>
      </c>
      <c r="C23" s="11">
        <v>0</v>
      </c>
      <c r="D23" s="11">
        <v>0</v>
      </c>
      <c r="E23" s="11"/>
      <c r="F23" s="11" t="e">
        <f t="shared" si="2"/>
        <v>#DIV/0!</v>
      </c>
      <c r="G23" s="11">
        <f t="shared" si="1"/>
        <v>0</v>
      </c>
      <c r="H23" s="11">
        <f t="shared" si="3"/>
        <v>0</v>
      </c>
    </row>
    <row r="24" spans="1:8" ht="76.5">
      <c r="A24" s="8" t="s">
        <v>31</v>
      </c>
      <c r="B24" s="11">
        <v>0</v>
      </c>
      <c r="C24" s="11">
        <v>71.8</v>
      </c>
      <c r="D24" s="11"/>
      <c r="E24" s="11"/>
      <c r="F24" s="11"/>
      <c r="G24" s="11"/>
      <c r="H24" s="11"/>
    </row>
    <row r="25" spans="1:8" ht="25.5">
      <c r="A25" s="8" t="s">
        <v>19</v>
      </c>
      <c r="B25" s="11">
        <v>0</v>
      </c>
      <c r="C25" s="11">
        <v>0</v>
      </c>
      <c r="D25" s="11">
        <v>0</v>
      </c>
      <c r="E25" s="11"/>
      <c r="F25" s="11" t="e">
        <f t="shared" si="2"/>
        <v>#DIV/0!</v>
      </c>
      <c r="G25" s="11">
        <f t="shared" si="1"/>
        <v>0</v>
      </c>
      <c r="H25" s="11">
        <f t="shared" si="3"/>
        <v>0</v>
      </c>
    </row>
    <row r="26" spans="1:8" ht="15.75">
      <c r="A26" s="10" t="s">
        <v>11</v>
      </c>
      <c r="B26" s="12">
        <f>B21+B10+B15</f>
        <v>53527.3</v>
      </c>
      <c r="C26" s="12">
        <f>C21+C10+C15</f>
        <v>55437.100000000006</v>
      </c>
      <c r="D26" s="12">
        <f>D21+D10+D15</f>
        <v>55502</v>
      </c>
      <c r="E26" s="11">
        <f t="shared" si="0"/>
        <v>103.6891455388185</v>
      </c>
      <c r="F26" s="12">
        <f t="shared" si="2"/>
        <v>100.11706961583486</v>
      </c>
      <c r="G26" s="12">
        <f t="shared" si="1"/>
        <v>1974.699999999997</v>
      </c>
      <c r="H26" s="12">
        <f t="shared" si="3"/>
        <v>64.89999999999418</v>
      </c>
    </row>
  </sheetData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2016-12-07T13:29:29Z</cp:lastPrinted>
  <dcterms:created xsi:type="dcterms:W3CDTF">2010-11-30T05:55:01Z</dcterms:created>
  <dcterms:modified xsi:type="dcterms:W3CDTF">2016-12-07T13:38:33Z</dcterms:modified>
  <cp:category/>
  <cp:version/>
  <cp:contentType/>
  <cp:contentStatus/>
</cp:coreProperties>
</file>