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'Лист1'!$A$1:$K$41</definedName>
  </definedNames>
  <calcPr fullCalcOnLoad="1"/>
</workbook>
</file>

<file path=xl/sharedStrings.xml><?xml version="1.0" encoding="utf-8"?>
<sst xmlns="http://schemas.openxmlformats.org/spreadsheetml/2006/main" count="45" uniqueCount="42">
  <si>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</si>
  <si>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</si>
  <si>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</si>
  <si>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</si>
  <si>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</si>
  <si>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</si>
  <si>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</si>
  <si>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</si>
  <si>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</si>
  <si>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</si>
  <si>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</si>
  <si>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</si>
  <si>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Неналоговые доходы</t>
  </si>
  <si>
    <t>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</si>
  <si>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</si>
  <si>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</si>
  <si>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</si>
  <si>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Земельный налог</t>
  </si>
  <si>
    <t>Исполнено за 1 полугодие текущего года</t>
  </si>
  <si>
    <t xml:space="preserve">Исполнено за 1 полугодие </t>
  </si>
  <si>
    <t>,</t>
  </si>
  <si>
    <t>Налог на имущество физических лиц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</si>
  <si>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</si>
  <si>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квартир, находящихся в собственности поселений</t>
  </si>
  <si>
    <t>Доходы ,полученные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</si>
  <si>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поселений (за исключением земельных участков)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</si>
  <si>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</si>
  <si>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Акцизы по подакцизным товарам (продукции), производимым на территории Российской Федерации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</si>
  <si>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</si>
  <si>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</si>
  <si>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</si>
  <si>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</si>
  <si>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</si>
  <si>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Прочие безвозмездные поступления в бюджеты поселений</t>
  </si>
  <si>
    <t>Доходы бюджетов городских поселений от возврата организациями остатков субсидий прошлых лет</t>
  </si>
  <si>
    <t>Доходы от оказания платных услуг (работ) и компенсации затрат государства</t>
  </si>
  <si>
    <t>2016 год</t>
  </si>
  <si>
    <t>комиссии по отчету об исполнении бюджета за 1 полугодие 2017 года</t>
  </si>
  <si>
    <t>Исполнение доходов за 1 полугодие текущего года в сравнение с аналогичным периодом 2016 года</t>
  </si>
  <si>
    <t>2017 год</t>
  </si>
  <si>
    <t>Прочиедоходы от использования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унитарных предприятий, в том числе казенных)</t>
  </si>
  <si>
    <t>Доходы бюджетов городских поселений от возврата остатков сбсидий, субвенций и иных межбюджетных трансфертов, имеющих целевое назначение прошлых лет из бюджетов муниципальных районов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</si>
</sst>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7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"/>
  <sheetViews>
    <sheetView tabSelected="1" view="pageBreakPreview" zoomScaleSheetLayoutView="100" workbookViewId="0" topLeftCell="A28">
      <selection activeCell="B33" sqref="B33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3.5742187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2">
      <c r="G2" s="15" t="s">
        <v>0</v>
      </c>
      <c r="H2" s="15"/>
      <c r="I2" s="15"/>
      <c r="J2" s="15"/>
      <c r="K2" s="15"/>
      <c r="L2" s="15"/>
      <c r="M2" s="15"/>
    </row>
    <row r="3" spans="7:14" ht="12">
      <c r="G3" s="15" t="s">
        <v>37</v>
      </c>
      <c r="H3" s="15"/>
      <c r="I3" s="15"/>
      <c r="J3" s="15"/>
      <c r="K3" s="15"/>
      <c r="L3" s="15"/>
      <c r="M3" s="15"/>
      <c r="N3" s="15"/>
    </row>
    <row r="9" spans="1:9" ht="14.25" customHeight="1">
      <c r="A9" s="14" t="s">
        <v>38</v>
      </c>
      <c r="B9" s="14"/>
      <c r="C9" s="14"/>
      <c r="D9" s="14"/>
      <c r="E9" s="14"/>
      <c r="F9" s="14"/>
      <c r="G9" s="14"/>
      <c r="H9" s="14"/>
      <c r="I9" s="14"/>
    </row>
    <row r="10" ht="12">
      <c r="A10" t="s">
        <v>20</v>
      </c>
    </row>
    <row r="11" ht="12">
      <c r="J11" t="s">
        <v>6</v>
      </c>
    </row>
    <row r="12" spans="1:11" ht="15.75">
      <c r="A12" s="19" t="s">
        <v>1</v>
      </c>
      <c r="B12" s="16" t="s">
        <v>39</v>
      </c>
      <c r="C12" s="17"/>
      <c r="D12" s="17"/>
      <c r="E12" s="18"/>
      <c r="G12" s="16" t="s">
        <v>36</v>
      </c>
      <c r="H12" s="17"/>
      <c r="I12" s="17"/>
      <c r="J12" s="18"/>
      <c r="K12" s="21" t="s">
        <v>5</v>
      </c>
    </row>
    <row r="13" spans="1:11" ht="61.5" customHeight="1">
      <c r="A13" s="20"/>
      <c r="B13" s="1" t="s">
        <v>2</v>
      </c>
      <c r="C13" s="1" t="s">
        <v>18</v>
      </c>
      <c r="D13" s="1" t="s">
        <v>3</v>
      </c>
      <c r="E13" s="1" t="s">
        <v>4</v>
      </c>
      <c r="G13" s="2" t="s">
        <v>2</v>
      </c>
      <c r="H13" s="2" t="s">
        <v>19</v>
      </c>
      <c r="I13" s="2" t="s">
        <v>3</v>
      </c>
      <c r="J13" s="2" t="s">
        <v>4</v>
      </c>
      <c r="K13" s="22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10">
        <f>B16+B17+B18+B19+B20+B21</f>
        <v>617125.4</v>
      </c>
      <c r="C15" s="10">
        <f>C16+C17+C18+C19+C20+C21</f>
        <v>256834.5</v>
      </c>
      <c r="D15" s="9">
        <f>C15/C41*100</f>
        <v>86.1884165307849</v>
      </c>
      <c r="E15" s="10">
        <f aca="true" t="shared" si="0" ref="E15:E21">C15/B15*100</f>
        <v>41.61787863536325</v>
      </c>
      <c r="G15" s="10">
        <f>G16+G17+G18+G19+G20+G21</f>
        <v>595798.2000000001</v>
      </c>
      <c r="H15" s="10">
        <f>H16+H17+H18+H19+H20+H21</f>
        <v>241079.19999999998</v>
      </c>
      <c r="I15" s="9">
        <f>H15/H41*100</f>
        <v>67.4372123845657</v>
      </c>
      <c r="J15" s="10">
        <f aca="true" t="shared" si="1" ref="J15:J21">H15/G15*100</f>
        <v>40.46323067105607</v>
      </c>
      <c r="K15" s="9">
        <f>C15/H15*100</f>
        <v>106.53532117246118</v>
      </c>
    </row>
    <row r="16" spans="1:11" ht="12.75">
      <c r="A16" s="7" t="s">
        <v>9</v>
      </c>
      <c r="B16" s="13">
        <v>400071</v>
      </c>
      <c r="C16" s="13">
        <v>180490.2</v>
      </c>
      <c r="D16" s="4"/>
      <c r="E16" s="12">
        <f t="shared" si="0"/>
        <v>45.11454216876505</v>
      </c>
      <c r="G16" s="13">
        <v>364821.9</v>
      </c>
      <c r="H16" s="13">
        <v>173666.9</v>
      </c>
      <c r="I16" s="4"/>
      <c r="J16" s="12">
        <f t="shared" si="1"/>
        <v>47.60320035611897</v>
      </c>
      <c r="K16" s="4"/>
    </row>
    <row r="17" spans="1:11" ht="38.25">
      <c r="A17" s="8" t="s">
        <v>27</v>
      </c>
      <c r="B17" s="13">
        <v>16877</v>
      </c>
      <c r="C17" s="13">
        <v>7688.3</v>
      </c>
      <c r="D17" s="4"/>
      <c r="E17" s="12">
        <f t="shared" si="0"/>
        <v>45.5548971973692</v>
      </c>
      <c r="G17" s="13">
        <v>20401.2</v>
      </c>
      <c r="H17" s="13">
        <v>9771.7</v>
      </c>
      <c r="I17" s="4"/>
      <c r="J17" s="12">
        <f t="shared" si="1"/>
        <v>47.89767268592044</v>
      </c>
      <c r="K17" s="4"/>
    </row>
    <row r="18" spans="1:11" ht="12.75">
      <c r="A18" s="8" t="s">
        <v>10</v>
      </c>
      <c r="B18" s="13">
        <v>339</v>
      </c>
      <c r="C18" s="13">
        <v>180.2</v>
      </c>
      <c r="D18" s="4"/>
      <c r="E18" s="12">
        <f t="shared" si="0"/>
        <v>53.156342182890846</v>
      </c>
      <c r="G18" s="13">
        <v>319.7</v>
      </c>
      <c r="H18" s="13">
        <v>312.9</v>
      </c>
      <c r="I18" s="4"/>
      <c r="J18" s="12">
        <f t="shared" si="1"/>
        <v>97.87300594307162</v>
      </c>
      <c r="K18" s="4"/>
    </row>
    <row r="19" spans="1:11" ht="12.75">
      <c r="A19" s="8" t="s">
        <v>21</v>
      </c>
      <c r="B19" s="13">
        <v>23038.9</v>
      </c>
      <c r="C19" s="13">
        <v>3780.3</v>
      </c>
      <c r="D19" s="4"/>
      <c r="E19" s="12">
        <f t="shared" si="0"/>
        <v>16.408335467405127</v>
      </c>
      <c r="G19" s="13">
        <v>31285.9</v>
      </c>
      <c r="H19" s="13">
        <v>2861.4</v>
      </c>
      <c r="I19" s="4"/>
      <c r="J19" s="12">
        <f t="shared" si="1"/>
        <v>9.145973106095717</v>
      </c>
      <c r="K19" s="4"/>
    </row>
    <row r="20" spans="1:11" ht="12.75">
      <c r="A20" s="8" t="s">
        <v>17</v>
      </c>
      <c r="B20" s="13">
        <v>176649.5</v>
      </c>
      <c r="C20" s="13">
        <v>64688.9</v>
      </c>
      <c r="D20" s="4"/>
      <c r="E20" s="12">
        <f t="shared" si="0"/>
        <v>36.61991684097606</v>
      </c>
      <c r="G20" s="13">
        <v>178819.5</v>
      </c>
      <c r="H20" s="13">
        <v>54461.2</v>
      </c>
      <c r="I20" s="4"/>
      <c r="J20" s="12">
        <f t="shared" si="1"/>
        <v>30.455962576788327</v>
      </c>
      <c r="K20" s="4"/>
    </row>
    <row r="21" spans="1:11" ht="38.25">
      <c r="A21" s="8" t="s">
        <v>11</v>
      </c>
      <c r="B21" s="13">
        <v>150</v>
      </c>
      <c r="C21" s="13">
        <v>6.6</v>
      </c>
      <c r="D21" s="4"/>
      <c r="E21" s="4">
        <f t="shared" si="0"/>
        <v>4.3999999999999995</v>
      </c>
      <c r="G21" s="13">
        <v>150</v>
      </c>
      <c r="H21" s="13">
        <v>5.1</v>
      </c>
      <c r="I21" s="4"/>
      <c r="J21" s="4">
        <f t="shared" si="1"/>
        <v>3.3999999999999995</v>
      </c>
      <c r="K21" s="4"/>
    </row>
    <row r="22" spans="1:11" ht="12.75">
      <c r="A22" s="6" t="s">
        <v>12</v>
      </c>
      <c r="B22" s="10">
        <f>B23+B24+B26+B28+B30+B31+B32+B25+B29+B27</f>
        <v>164564.19999999995</v>
      </c>
      <c r="C22" s="10">
        <f>C23+C24+C26+C28+C30+C31+C32+C25+C29+C27</f>
        <v>75955.09999999999</v>
      </c>
      <c r="D22" s="9">
        <f>C22/C41*100</f>
        <v>25.48898141191086</v>
      </c>
      <c r="E22" s="10">
        <f>C22/B22*100</f>
        <v>46.155299876886964</v>
      </c>
      <c r="G22" s="10">
        <f>G23+G24+G26+G28+G30+G31+G32+G25+G29+G27</f>
        <v>205517.8</v>
      </c>
      <c r="H22" s="10">
        <f>H23+H24+H26+H28+H30+H31+H32+H25+H29</f>
        <v>72895.5</v>
      </c>
      <c r="I22" s="9">
        <f>H22/H41*100</f>
        <v>20.39109684858382</v>
      </c>
      <c r="J22" s="10">
        <f>H22/G22*100</f>
        <v>35.469190503207024</v>
      </c>
      <c r="K22" s="9">
        <f>C22/H22*100</f>
        <v>104.19724125631897</v>
      </c>
    </row>
    <row r="23" spans="1:11" ht="89.25">
      <c r="A23" s="8" t="s">
        <v>24</v>
      </c>
      <c r="B23" s="13">
        <v>69731</v>
      </c>
      <c r="C23" s="13">
        <v>29862.1</v>
      </c>
      <c r="D23" s="4"/>
      <c r="E23" s="12">
        <f aca="true" t="shared" si="2" ref="E23:E32">C23/B23*100</f>
        <v>42.824712107957716</v>
      </c>
      <c r="G23" s="13">
        <v>69965.9</v>
      </c>
      <c r="H23" s="13">
        <v>42796.9</v>
      </c>
      <c r="I23" s="4"/>
      <c r="J23" s="12">
        <f aca="true" t="shared" si="3" ref="J23:J32">H23/G23*100</f>
        <v>61.168226235923505</v>
      </c>
      <c r="K23" s="4"/>
    </row>
    <row r="24" spans="1:11" ht="51">
      <c r="A24" s="8" t="s">
        <v>25</v>
      </c>
      <c r="B24" s="13">
        <v>25306.9</v>
      </c>
      <c r="C24" s="13">
        <v>13879.9</v>
      </c>
      <c r="D24" s="4"/>
      <c r="E24" s="12">
        <f t="shared" si="2"/>
        <v>54.84630673847843</v>
      </c>
      <c r="G24" s="13">
        <v>38534.1</v>
      </c>
      <c r="H24" s="13">
        <v>12299.7</v>
      </c>
      <c r="I24" s="4"/>
      <c r="J24" s="12">
        <f t="shared" si="3"/>
        <v>31.919001611559633</v>
      </c>
      <c r="K24" s="4"/>
    </row>
    <row r="25" spans="1:11" ht="76.5">
      <c r="A25" s="8" t="s">
        <v>28</v>
      </c>
      <c r="B25" s="13">
        <v>80</v>
      </c>
      <c r="C25" s="13">
        <v>23.6</v>
      </c>
      <c r="D25" s="4"/>
      <c r="E25" s="12">
        <f t="shared" si="2"/>
        <v>29.500000000000004</v>
      </c>
      <c r="G25" s="13">
        <v>144.9</v>
      </c>
      <c r="H25" s="13">
        <v>48.4</v>
      </c>
      <c r="I25" s="4"/>
      <c r="J25" s="12">
        <f t="shared" si="3"/>
        <v>33.402346445824705</v>
      </c>
      <c r="K25" s="4"/>
    </row>
    <row r="26" spans="1:11" ht="114.75">
      <c r="A26" s="8" t="s">
        <v>40</v>
      </c>
      <c r="B26" s="13">
        <v>32077.7</v>
      </c>
      <c r="C26" s="13">
        <v>8696.3</v>
      </c>
      <c r="D26" s="4"/>
      <c r="E26" s="12">
        <f t="shared" si="2"/>
        <v>27.110110762305272</v>
      </c>
      <c r="G26" s="13">
        <v>30368</v>
      </c>
      <c r="H26" s="13">
        <v>6407.6</v>
      </c>
      <c r="I26" s="4"/>
      <c r="J26" s="12">
        <f t="shared" si="3"/>
        <v>21.099841938883035</v>
      </c>
      <c r="K26" s="4"/>
    </row>
    <row r="27" spans="1:11" ht="38.25">
      <c r="A27" s="8" t="s">
        <v>35</v>
      </c>
      <c r="B27" s="13">
        <v>582.4</v>
      </c>
      <c r="C27" s="13">
        <v>327.4</v>
      </c>
      <c r="D27" s="4"/>
      <c r="E27" s="12">
        <f t="shared" si="2"/>
        <v>56.21565934065934</v>
      </c>
      <c r="G27" s="13">
        <v>549.5</v>
      </c>
      <c r="H27" s="13">
        <v>0</v>
      </c>
      <c r="I27" s="4"/>
      <c r="J27" s="12">
        <f t="shared" si="3"/>
        <v>0</v>
      </c>
      <c r="K27" s="4"/>
    </row>
    <row r="28" spans="1:11" ht="38.25">
      <c r="A28" s="8" t="s">
        <v>23</v>
      </c>
      <c r="B28" s="13">
        <v>200</v>
      </c>
      <c r="C28" s="13">
        <v>0</v>
      </c>
      <c r="D28" s="4"/>
      <c r="E28" s="12">
        <f t="shared" si="2"/>
        <v>0</v>
      </c>
      <c r="G28" s="13">
        <v>800</v>
      </c>
      <c r="H28" s="13">
        <v>731</v>
      </c>
      <c r="I28" s="4"/>
      <c r="J28" s="12">
        <f t="shared" si="3"/>
        <v>91.375</v>
      </c>
      <c r="K28" s="4"/>
    </row>
    <row r="29" spans="1:11" ht="102">
      <c r="A29" s="8" t="s">
        <v>29</v>
      </c>
      <c r="B29" s="13">
        <v>23007.3</v>
      </c>
      <c r="C29" s="13">
        <v>12039.9</v>
      </c>
      <c r="D29" s="4"/>
      <c r="E29" s="12">
        <f t="shared" si="2"/>
        <v>52.33078196920108</v>
      </c>
      <c r="G29" s="13">
        <v>35354.9</v>
      </c>
      <c r="H29" s="13">
        <v>3041.7</v>
      </c>
      <c r="I29" s="4"/>
      <c r="J29" s="12">
        <f t="shared" si="3"/>
        <v>8.603333625607764</v>
      </c>
      <c r="K29" s="4"/>
    </row>
    <row r="30" spans="1:11" ht="114.75">
      <c r="A30" s="8" t="s">
        <v>22</v>
      </c>
      <c r="B30" s="13">
        <v>8458</v>
      </c>
      <c r="C30" s="13">
        <v>7622.9</v>
      </c>
      <c r="D30" s="4"/>
      <c r="E30" s="12">
        <f t="shared" si="2"/>
        <v>90.1265074485694</v>
      </c>
      <c r="G30" s="13">
        <v>4000</v>
      </c>
      <c r="H30" s="13">
        <v>3225.1</v>
      </c>
      <c r="I30" s="4"/>
      <c r="J30" s="12">
        <f t="shared" si="3"/>
        <v>80.6275</v>
      </c>
      <c r="K30" s="4"/>
    </row>
    <row r="31" spans="1:11" ht="25.5">
      <c r="A31" s="8" t="s">
        <v>13</v>
      </c>
      <c r="B31" s="13">
        <v>100</v>
      </c>
      <c r="C31" s="13">
        <v>30.2</v>
      </c>
      <c r="D31" s="4"/>
      <c r="E31" s="12">
        <f t="shared" si="2"/>
        <v>30.2</v>
      </c>
      <c r="G31" s="13">
        <v>100</v>
      </c>
      <c r="H31" s="13">
        <v>86.5</v>
      </c>
      <c r="I31" s="4"/>
      <c r="J31" s="12">
        <f t="shared" si="3"/>
        <v>86.5</v>
      </c>
      <c r="K31" s="4"/>
    </row>
    <row r="32" spans="1:11" ht="12.75">
      <c r="A32" s="7" t="s">
        <v>14</v>
      </c>
      <c r="B32" s="13">
        <v>5020.9</v>
      </c>
      <c r="C32" s="13">
        <v>3472.8</v>
      </c>
      <c r="D32" s="4"/>
      <c r="E32" s="12">
        <f t="shared" si="2"/>
        <v>69.1668824314366</v>
      </c>
      <c r="G32" s="13">
        <v>25700.5</v>
      </c>
      <c r="H32" s="13">
        <v>4258.6</v>
      </c>
      <c r="I32" s="4"/>
      <c r="J32" s="12">
        <f t="shared" si="3"/>
        <v>16.570105639968094</v>
      </c>
      <c r="K32" s="4"/>
    </row>
    <row r="33" spans="1:11" ht="12.75">
      <c r="A33" s="6" t="s">
        <v>15</v>
      </c>
      <c r="B33" s="10">
        <f>B36+B37+B38+B34+B35+B39+B40</f>
        <v>801993</v>
      </c>
      <c r="C33" s="10">
        <f>C36+C37+C38+C34+C35+C39+C40</f>
        <v>-34797.700000000004</v>
      </c>
      <c r="D33" s="9">
        <f>C33/C41*100</f>
        <v>-11.67739794269576</v>
      </c>
      <c r="E33" s="10">
        <f>C33/B33*100</f>
        <v>-4.338903207384604</v>
      </c>
      <c r="G33" s="10">
        <f>G36+G37+G38+G34+G35</f>
        <v>175611.7</v>
      </c>
      <c r="H33" s="10">
        <f>H36+H37+H38+H34+H35+H39</f>
        <v>43512.2</v>
      </c>
      <c r="I33" s="9">
        <f>H33/H41*100</f>
        <v>12.171690766850478</v>
      </c>
      <c r="J33" s="10">
        <f>H33/G33*100</f>
        <v>24.77750628232629</v>
      </c>
      <c r="K33" s="9">
        <f>C33/H33*100</f>
        <v>-79.97228363539422</v>
      </c>
    </row>
    <row r="34" spans="1:11" ht="38.25">
      <c r="A34" s="8" t="s">
        <v>30</v>
      </c>
      <c r="B34" s="12">
        <v>2457</v>
      </c>
      <c r="C34" s="12">
        <v>1228.5</v>
      </c>
      <c r="D34" s="9"/>
      <c r="E34" s="12">
        <f>C34/B34*100</f>
        <v>50</v>
      </c>
      <c r="G34" s="12">
        <v>3261</v>
      </c>
      <c r="H34" s="12">
        <v>1630.5</v>
      </c>
      <c r="I34" s="9"/>
      <c r="J34" s="12">
        <f>H34/G34*100</f>
        <v>50</v>
      </c>
      <c r="K34" s="9"/>
    </row>
    <row r="35" spans="1:11" ht="63.75">
      <c r="A35" s="8" t="s">
        <v>26</v>
      </c>
      <c r="B35" s="10"/>
      <c r="C35" s="12">
        <v>-44831.2</v>
      </c>
      <c r="D35" s="9"/>
      <c r="E35" s="10"/>
      <c r="G35" s="10"/>
      <c r="H35" s="12">
        <v>-40959.6</v>
      </c>
      <c r="I35" s="9"/>
      <c r="J35" s="10"/>
      <c r="K35" s="9"/>
    </row>
    <row r="36" spans="1:11" ht="51">
      <c r="A36" s="8" t="s">
        <v>31</v>
      </c>
      <c r="B36" s="13">
        <v>697336</v>
      </c>
      <c r="C36" s="13">
        <v>6021.2</v>
      </c>
      <c r="D36" s="4"/>
      <c r="E36" s="12">
        <f>C36/B36*100</f>
        <v>0.8634575011185426</v>
      </c>
      <c r="G36" s="13">
        <v>129859.1</v>
      </c>
      <c r="H36" s="13">
        <v>31168.8</v>
      </c>
      <c r="I36" s="4"/>
      <c r="J36" s="12">
        <f>H36/G36*100</f>
        <v>24.002014491090726</v>
      </c>
      <c r="K36" s="4"/>
    </row>
    <row r="37" spans="1:11" ht="12.75">
      <c r="A37" s="8" t="s">
        <v>32</v>
      </c>
      <c r="B37" s="13">
        <v>102200</v>
      </c>
      <c r="C37" s="13">
        <v>597.5</v>
      </c>
      <c r="D37" s="4"/>
      <c r="E37" s="12">
        <f>C37/B37*100</f>
        <v>0.5846379647749511</v>
      </c>
      <c r="G37" s="13">
        <v>42471.6</v>
      </c>
      <c r="H37" s="13">
        <v>387.9</v>
      </c>
      <c r="I37" s="4"/>
      <c r="J37" s="12">
        <f>H37/G37*100</f>
        <v>0.9133161924674371</v>
      </c>
      <c r="K37" s="4"/>
    </row>
    <row r="38" spans="1:11" ht="25.5">
      <c r="A38" s="8" t="s">
        <v>33</v>
      </c>
      <c r="B38" s="13">
        <v>0</v>
      </c>
      <c r="C38" s="13">
        <v>0</v>
      </c>
      <c r="D38" s="9"/>
      <c r="E38" s="12" t="e">
        <f>C38/B38*100</f>
        <v>#DIV/0!</v>
      </c>
      <c r="G38" s="13">
        <v>20</v>
      </c>
      <c r="H38" s="13">
        <v>20</v>
      </c>
      <c r="I38" s="9"/>
      <c r="J38" s="12">
        <f>H38/G38*100</f>
        <v>100</v>
      </c>
      <c r="K38" s="4"/>
    </row>
    <row r="39" spans="1:11" ht="51">
      <c r="A39" s="8" t="s">
        <v>34</v>
      </c>
      <c r="B39" s="13">
        <v>0</v>
      </c>
      <c r="C39" s="13">
        <v>1120.7</v>
      </c>
      <c r="D39" s="9"/>
      <c r="E39" s="12" t="e">
        <f>C39/B39*100</f>
        <v>#DIV/0!</v>
      </c>
      <c r="G39" s="13">
        <v>0</v>
      </c>
      <c r="H39" s="13">
        <v>51264.6</v>
      </c>
      <c r="I39" s="9"/>
      <c r="J39" s="12" t="e">
        <f>H39/G39*100</f>
        <v>#DIV/0!</v>
      </c>
      <c r="K39" s="4"/>
    </row>
    <row r="40" spans="1:11" ht="89.25">
      <c r="A40" s="8" t="s">
        <v>41</v>
      </c>
      <c r="B40" s="13">
        <v>0</v>
      </c>
      <c r="C40" s="13">
        <v>1065.6</v>
      </c>
      <c r="D40" s="9"/>
      <c r="E40" s="12" t="e">
        <f>C40/B40*100</f>
        <v>#DIV/0!</v>
      </c>
      <c r="G40" s="13"/>
      <c r="H40" s="13"/>
      <c r="I40" s="9"/>
      <c r="J40" s="12"/>
      <c r="K40" s="4"/>
    </row>
    <row r="41" spans="1:11" ht="12.75">
      <c r="A41" s="6" t="s">
        <v>16</v>
      </c>
      <c r="B41" s="10">
        <f>B33+B22+B15</f>
        <v>1583682.6</v>
      </c>
      <c r="C41" s="10">
        <f>C33+C22+C15</f>
        <v>297991.89999999997</v>
      </c>
      <c r="D41" s="9">
        <v>100</v>
      </c>
      <c r="E41" s="10">
        <f>C41/B41*100</f>
        <v>18.81639035498653</v>
      </c>
      <c r="G41" s="10">
        <f>G33+G22+G15</f>
        <v>976927.7000000001</v>
      </c>
      <c r="H41" s="10">
        <f>H33+H22+H15</f>
        <v>357486.89999999997</v>
      </c>
      <c r="I41" s="9">
        <v>100</v>
      </c>
      <c r="J41" s="10">
        <f>H41/G41*100</f>
        <v>36.59297407576834</v>
      </c>
      <c r="K41" s="9">
        <f>C41/H41*100</f>
        <v>83.35743211849162</v>
      </c>
    </row>
  </sheetData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IT</cp:lastModifiedBy>
  <cp:lastPrinted>2017-07-19T08:34:41Z</cp:lastPrinted>
  <dcterms:created xsi:type="dcterms:W3CDTF">2010-11-12T08:30:05Z</dcterms:created>
  <dcterms:modified xsi:type="dcterms:W3CDTF">2017-07-19T08:35:09Z</dcterms:modified>
  <cp:category/>
  <cp:version/>
  <cp:contentType/>
  <cp:contentStatus/>
</cp:coreProperties>
</file>