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<sst xmlns="http://schemas.openxmlformats.org/spreadsheetml/2006/main" count="41" uniqueCount="41">
  <si>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</si>
  <si>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</si>
  <si>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</si>
  <si>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</si>
  <si>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</si>
  <si>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</si>
  <si>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</si>
  <si>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</si>
  <si>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</si>
  <si>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</si>
  <si>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</si>
  <si>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</si>
  <si>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</si>
  <si>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</si>
  <si>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</si>
  <si>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</si>
  <si>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комиссии по проекту бюджета городского поселения</t>
  </si>
  <si>
    <t>Налоги на товары (работы, 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</si>
  <si>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</si>
  <si>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</si>
  <si>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</si>
  <si>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</si>
  <si>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имуществаи прав, находящегося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</si>
  <si>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</si>
  <si>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поселений</t>
  </si>
  <si>
    <t>Отклонение в суммарном выражении</t>
  </si>
  <si>
    <t>Единый сельскохозяйственный налог</t>
  </si>
  <si>
    <t>Доходы от перечисления части прибыли государственных и муниципальных унитарных предприятий, остающейся после уплаты налога и обязательных платежей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</si>
  <si>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</si>
  <si>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</si>
  <si>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</si>
  <si>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</si>
  <si>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</si>
  <si>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</si>
  <si>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2017 год</t>
  </si>
  <si>
    <t>Уточненный план по бюджету на 01.10.2016г.</t>
  </si>
  <si>
    <t>Сергиев Посад на 2018 год</t>
  </si>
  <si>
    <t>Сравнительный анализ поступления доходов по проекту бюджета городского поселения Сергиев Посад  Сергиево-Посадского муниципального района на 2018 год</t>
  </si>
  <si>
    <t>2018 год</t>
  </si>
  <si>
    <t>2018год к первоначальному бюджету 2017года (стр.4-стр.2)</t>
  </si>
  <si>
    <t>2018год к уточненному бюджету 2017года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</si>
</sst>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14</v>
      </c>
    </row>
    <row r="2" ht="16.5" customHeight="1">
      <c r="D2" t="s">
        <v>16</v>
      </c>
    </row>
    <row r="3" ht="16.5" customHeight="1">
      <c r="D3" t="s">
        <v>36</v>
      </c>
    </row>
    <row r="4" ht="16.5" customHeight="1"/>
    <row r="5" spans="1:6" ht="28.5" customHeight="1">
      <c r="A5" s="14" t="s">
        <v>37</v>
      </c>
      <c r="B5" s="14"/>
      <c r="C5" s="14"/>
      <c r="D5" s="14"/>
      <c r="E5" s="14"/>
      <c r="F5" s="14"/>
    </row>
    <row r="6" ht="12.75">
      <c r="H6" t="s">
        <v>15</v>
      </c>
    </row>
    <row r="7" spans="1:8" ht="44.25" customHeight="1">
      <c r="A7" s="19" t="s">
        <v>0</v>
      </c>
      <c r="B7" s="17" t="s">
        <v>34</v>
      </c>
      <c r="C7" s="18"/>
      <c r="D7" s="1" t="s">
        <v>38</v>
      </c>
      <c r="E7" s="17" t="s">
        <v>1</v>
      </c>
      <c r="F7" s="18"/>
      <c r="G7" s="15" t="s">
        <v>25</v>
      </c>
      <c r="H7" s="16"/>
    </row>
    <row r="8" spans="1:8" ht="63.75">
      <c r="A8" s="20"/>
      <c r="B8" s="2" t="s">
        <v>2</v>
      </c>
      <c r="C8" s="3" t="s">
        <v>35</v>
      </c>
      <c r="D8" s="2" t="s">
        <v>3</v>
      </c>
      <c r="E8" s="5" t="s">
        <v>4</v>
      </c>
      <c r="F8" s="4" t="s">
        <v>5</v>
      </c>
      <c r="G8" s="13" t="s">
        <v>39</v>
      </c>
      <c r="H8" s="13" t="s">
        <v>40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B11+B15+B16+B12+B14+B13</f>
        <v>606561.5</v>
      </c>
      <c r="C10" s="12">
        <f>C11+C15+C16+C12+C14+C13</f>
        <v>617125.4</v>
      </c>
      <c r="D10" s="12">
        <f>D11+D15+D16+D12+D14+D13</f>
        <v>606614.4</v>
      </c>
      <c r="E10" s="12">
        <f aca="true" t="shared" si="0" ref="E10:E33">D10/B10*100</f>
        <v>100.00872129207015</v>
      </c>
      <c r="F10" s="12">
        <f>D10/C10*100</f>
        <v>98.29678052467132</v>
      </c>
      <c r="G10" s="12">
        <f>D10-B10</f>
        <v>52.90000000002328</v>
      </c>
      <c r="H10" s="12">
        <f>D10-C10</f>
        <v>-10511</v>
      </c>
    </row>
    <row r="11" spans="1:8" ht="12.75">
      <c r="A11" s="8" t="s">
        <v>7</v>
      </c>
      <c r="B11" s="11">
        <v>400071</v>
      </c>
      <c r="C11" s="11">
        <v>400071</v>
      </c>
      <c r="D11" s="11">
        <v>385701.3</v>
      </c>
      <c r="E11" s="11">
        <f t="shared" si="0"/>
        <v>96.40821254227374</v>
      </c>
      <c r="F11" s="11">
        <f>D11/C11*100</f>
        <v>96.40821254227374</v>
      </c>
      <c r="G11" s="11">
        <f aca="true" t="shared" si="1" ref="G11:G33">D11-B11</f>
        <v>-14369.700000000012</v>
      </c>
      <c r="H11" s="11">
        <f>D11-C11</f>
        <v>-14369.700000000012</v>
      </c>
    </row>
    <row r="12" spans="1:8" ht="25.5">
      <c r="A12" s="8" t="s">
        <v>17</v>
      </c>
      <c r="B12" s="11">
        <v>16877</v>
      </c>
      <c r="C12" s="11">
        <v>16877</v>
      </c>
      <c r="D12" s="11">
        <v>15483</v>
      </c>
      <c r="E12" s="11">
        <v>0</v>
      </c>
      <c r="F12" s="11">
        <v>0</v>
      </c>
      <c r="G12" s="11">
        <f>D12-B12</f>
        <v>-1394</v>
      </c>
      <c r="H12" s="11">
        <f>D12-C12</f>
        <v>-1394</v>
      </c>
    </row>
    <row r="13" spans="1:8" ht="12.75">
      <c r="A13" s="8" t="s">
        <v>26</v>
      </c>
      <c r="B13" s="11">
        <v>339</v>
      </c>
      <c r="C13" s="11">
        <v>339</v>
      </c>
      <c r="D13" s="11">
        <v>228</v>
      </c>
      <c r="E13" s="11">
        <f t="shared" si="0"/>
        <v>67.2566371681416</v>
      </c>
      <c r="F13" s="11">
        <f>D13/C13*100</f>
        <v>67.2566371681416</v>
      </c>
      <c r="G13" s="11">
        <f t="shared" si="1"/>
        <v>-111</v>
      </c>
      <c r="H13" s="11">
        <f>D13-C13</f>
        <v>-111</v>
      </c>
    </row>
    <row r="14" spans="1:8" ht="63.75">
      <c r="A14" s="8" t="s">
        <v>18</v>
      </c>
      <c r="B14" s="11">
        <v>18975</v>
      </c>
      <c r="C14" s="11">
        <v>23038.9</v>
      </c>
      <c r="D14" s="11">
        <v>26402.6</v>
      </c>
      <c r="E14" s="11">
        <v>0</v>
      </c>
      <c r="F14" s="11">
        <v>0</v>
      </c>
      <c r="G14" s="11">
        <f>D14-B14</f>
        <v>7427.5999999999985</v>
      </c>
      <c r="H14" s="11">
        <f>D14-C14</f>
        <v>3363.699999999997</v>
      </c>
    </row>
    <row r="15" spans="1:8" ht="12.75">
      <c r="A15" s="8" t="s">
        <v>19</v>
      </c>
      <c r="B15" s="11">
        <v>170149.5</v>
      </c>
      <c r="C15" s="11">
        <v>176649.5</v>
      </c>
      <c r="D15" s="11">
        <v>178649.5</v>
      </c>
      <c r="E15" s="11">
        <f t="shared" si="0"/>
        <v>104.99560680460418</v>
      </c>
      <c r="F15" s="11">
        <f aca="true" t="shared" si="2" ref="F15:F33">D15/C15*100</f>
        <v>101.13218548594816</v>
      </c>
      <c r="G15" s="11">
        <f t="shared" si="1"/>
        <v>8500</v>
      </c>
      <c r="H15" s="11">
        <f aca="true" t="shared" si="3" ref="H15:H33">D15-C15</f>
        <v>2000</v>
      </c>
    </row>
    <row r="16" spans="1:8" ht="38.25">
      <c r="A16" s="8" t="s">
        <v>20</v>
      </c>
      <c r="B16" s="11">
        <v>150</v>
      </c>
      <c r="C16" s="11">
        <v>150</v>
      </c>
      <c r="D16" s="11">
        <v>150</v>
      </c>
      <c r="E16" s="11">
        <f t="shared" si="0"/>
        <v>100</v>
      </c>
      <c r="F16" s="11">
        <f t="shared" si="2"/>
        <v>100</v>
      </c>
      <c r="G16" s="11">
        <f t="shared" si="1"/>
        <v>0</v>
      </c>
      <c r="H16" s="11">
        <f t="shared" si="3"/>
        <v>0</v>
      </c>
    </row>
    <row r="17" spans="1:8" ht="12.75">
      <c r="A17" s="7" t="s">
        <v>8</v>
      </c>
      <c r="B17" s="12">
        <f>B18+B19+B25+B26+B27+B21+B22+B23+B20+B24</f>
        <v>150051.79999999996</v>
      </c>
      <c r="C17" s="12">
        <f>C18+C19+C25+C26+C27+C21+C22+C23+C20+C24</f>
        <v>179386.2</v>
      </c>
      <c r="D17" s="12">
        <f>D18+D19+D25+D26+D27+D21+D22+D23+D20+D24</f>
        <v>163779.9</v>
      </c>
      <c r="E17" s="12">
        <f t="shared" si="0"/>
        <v>109.14890724403175</v>
      </c>
      <c r="F17" s="12">
        <f t="shared" si="2"/>
        <v>91.30016690247075</v>
      </c>
      <c r="G17" s="12">
        <f t="shared" si="1"/>
        <v>13728.100000000035</v>
      </c>
      <c r="H17" s="12">
        <f t="shared" si="3"/>
        <v>-15606.300000000017</v>
      </c>
    </row>
    <row r="18" spans="1:8" ht="89.25">
      <c r="A18" s="8" t="s">
        <v>9</v>
      </c>
      <c r="B18" s="11">
        <v>69731</v>
      </c>
      <c r="C18" s="11">
        <v>69731</v>
      </c>
      <c r="D18" s="11">
        <v>55000</v>
      </c>
      <c r="E18" s="11">
        <f t="shared" si="0"/>
        <v>78.87453213061623</v>
      </c>
      <c r="F18" s="11">
        <f t="shared" si="2"/>
        <v>78.87453213061623</v>
      </c>
      <c r="G18" s="11">
        <f t="shared" si="1"/>
        <v>-14731</v>
      </c>
      <c r="H18" s="11">
        <f t="shared" si="3"/>
        <v>-14731</v>
      </c>
    </row>
    <row r="19" spans="1:8" ht="51">
      <c r="A19" s="8" t="s">
        <v>21</v>
      </c>
      <c r="B19" s="11">
        <v>25306.9</v>
      </c>
      <c r="C19" s="11">
        <v>25306.9</v>
      </c>
      <c r="D19" s="11">
        <v>27577.2</v>
      </c>
      <c r="E19" s="11">
        <f t="shared" si="0"/>
        <v>108.97107113079831</v>
      </c>
      <c r="F19" s="11">
        <f t="shared" si="2"/>
        <v>108.97107113079831</v>
      </c>
      <c r="G19" s="11">
        <f t="shared" si="1"/>
        <v>2270.2999999999993</v>
      </c>
      <c r="H19" s="11">
        <f t="shared" si="3"/>
        <v>2270.2999999999993</v>
      </c>
    </row>
    <row r="20" spans="1:8" ht="76.5">
      <c r="A20" s="8" t="s">
        <v>27</v>
      </c>
      <c r="B20" s="11">
        <v>80</v>
      </c>
      <c r="C20" s="11">
        <v>80</v>
      </c>
      <c r="D20" s="11">
        <v>17.8</v>
      </c>
      <c r="E20" s="11">
        <f t="shared" si="0"/>
        <v>22.25</v>
      </c>
      <c r="F20" s="11">
        <f t="shared" si="2"/>
        <v>22.25</v>
      </c>
      <c r="G20" s="11">
        <f t="shared" si="1"/>
        <v>-62.2</v>
      </c>
      <c r="H20" s="11">
        <f t="shared" si="3"/>
        <v>-62.2</v>
      </c>
    </row>
    <row r="21" spans="1:8" ht="102">
      <c r="A21" s="8" t="s">
        <v>22</v>
      </c>
      <c r="B21" s="11">
        <v>30912.8</v>
      </c>
      <c r="C21" s="11">
        <v>32077.7</v>
      </c>
      <c r="D21" s="11">
        <v>31016</v>
      </c>
      <c r="E21" s="11"/>
      <c r="F21" s="11">
        <f t="shared" si="2"/>
        <v>96.69022404972924</v>
      </c>
      <c r="G21" s="11"/>
      <c r="H21" s="11">
        <f t="shared" si="3"/>
        <v>-1061.7000000000007</v>
      </c>
    </row>
    <row r="22" spans="1:8" ht="38.25">
      <c r="A22" s="8" t="s">
        <v>23</v>
      </c>
      <c r="B22" s="11">
        <v>582.4</v>
      </c>
      <c r="C22" s="11">
        <v>582.4</v>
      </c>
      <c r="D22" s="11">
        <v>404.3</v>
      </c>
      <c r="E22" s="11"/>
      <c r="F22" s="11"/>
      <c r="G22" s="11"/>
      <c r="H22" s="11">
        <f t="shared" si="3"/>
        <v>-178.09999999999997</v>
      </c>
    </row>
    <row r="23" spans="1:8" ht="38.25">
      <c r="A23" s="8" t="s">
        <v>24</v>
      </c>
      <c r="B23" s="11">
        <v>200</v>
      </c>
      <c r="C23" s="11">
        <v>200</v>
      </c>
      <c r="D23" s="11">
        <v>1000</v>
      </c>
      <c r="E23" s="11"/>
      <c r="F23" s="11">
        <f t="shared" si="2"/>
        <v>500</v>
      </c>
      <c r="G23" s="11"/>
      <c r="H23" s="11">
        <f t="shared" si="3"/>
        <v>800</v>
      </c>
    </row>
    <row r="24" spans="1:8" ht="102">
      <c r="A24" s="8" t="s">
        <v>29</v>
      </c>
      <c r="B24" s="11">
        <v>9659.8</v>
      </c>
      <c r="C24" s="11">
        <v>37829.3</v>
      </c>
      <c r="D24" s="11">
        <v>38724.4</v>
      </c>
      <c r="E24" s="11"/>
      <c r="F24" s="11">
        <f t="shared" si="2"/>
        <v>102.36615533462157</v>
      </c>
      <c r="G24" s="11"/>
      <c r="H24" s="11">
        <f t="shared" si="3"/>
        <v>895.0999999999985</v>
      </c>
    </row>
    <row r="25" spans="1:8" ht="76.5">
      <c r="A25" s="8" t="s">
        <v>28</v>
      </c>
      <c r="B25" s="11">
        <v>8458</v>
      </c>
      <c r="C25" s="11">
        <v>8458</v>
      </c>
      <c r="D25" s="11">
        <v>7772</v>
      </c>
      <c r="E25" s="11">
        <f t="shared" si="0"/>
        <v>91.88933554031686</v>
      </c>
      <c r="F25" s="11">
        <f t="shared" si="2"/>
        <v>91.88933554031686</v>
      </c>
      <c r="G25" s="11">
        <f t="shared" si="1"/>
        <v>-686</v>
      </c>
      <c r="H25" s="11">
        <f t="shared" si="3"/>
        <v>-686</v>
      </c>
    </row>
    <row r="26" spans="1:8" ht="12.75">
      <c r="A26" s="8" t="s">
        <v>10</v>
      </c>
      <c r="B26" s="11">
        <v>100</v>
      </c>
      <c r="C26" s="11">
        <v>100</v>
      </c>
      <c r="D26" s="11">
        <v>100</v>
      </c>
      <c r="E26" s="11">
        <f t="shared" si="0"/>
        <v>100</v>
      </c>
      <c r="F26" s="11">
        <f t="shared" si="2"/>
        <v>100</v>
      </c>
      <c r="G26" s="11">
        <f t="shared" si="1"/>
        <v>0</v>
      </c>
      <c r="H26" s="11">
        <f t="shared" si="3"/>
        <v>0</v>
      </c>
    </row>
    <row r="27" spans="1:8" ht="12.75">
      <c r="A27" s="8" t="s">
        <v>11</v>
      </c>
      <c r="B27" s="11">
        <v>5020.9</v>
      </c>
      <c r="C27" s="11">
        <v>5020.9</v>
      </c>
      <c r="D27" s="11">
        <v>2168.2</v>
      </c>
      <c r="E27" s="11">
        <f t="shared" si="0"/>
        <v>43.18349299926308</v>
      </c>
      <c r="F27" s="11">
        <f t="shared" si="2"/>
        <v>43.18349299926308</v>
      </c>
      <c r="G27" s="11">
        <f t="shared" si="1"/>
        <v>-2852.7</v>
      </c>
      <c r="H27" s="11">
        <f t="shared" si="3"/>
        <v>-2852.7</v>
      </c>
    </row>
    <row r="28" spans="1:8" ht="38.25">
      <c r="A28" s="9" t="s">
        <v>12</v>
      </c>
      <c r="B28" s="12">
        <f>B29+B30+B31+B32</f>
        <v>2083</v>
      </c>
      <c r="C28" s="12">
        <f>C29+C30+C31+C32</f>
        <v>983466.9</v>
      </c>
      <c r="D28" s="12">
        <f>D29+D30+D31+D32</f>
        <v>1845</v>
      </c>
      <c r="E28" s="12">
        <f t="shared" si="0"/>
        <v>88.57417186749879</v>
      </c>
      <c r="F28" s="12">
        <f t="shared" si="2"/>
        <v>0.18760163661837526</v>
      </c>
      <c r="G28" s="12">
        <f t="shared" si="1"/>
        <v>-238</v>
      </c>
      <c r="H28" s="12">
        <f t="shared" si="3"/>
        <v>-981621.9</v>
      </c>
    </row>
    <row r="29" spans="1:8" ht="38.25">
      <c r="A29" s="8" t="s">
        <v>30</v>
      </c>
      <c r="B29" s="11">
        <v>2083</v>
      </c>
      <c r="C29" s="11">
        <v>2457</v>
      </c>
      <c r="D29" s="11">
        <v>1845</v>
      </c>
      <c r="E29" s="11">
        <f t="shared" si="0"/>
        <v>88.57417186749879</v>
      </c>
      <c r="F29" s="11">
        <f t="shared" si="2"/>
        <v>75.0915750915751</v>
      </c>
      <c r="G29" s="11">
        <f t="shared" si="1"/>
        <v>-238</v>
      </c>
      <c r="H29" s="11">
        <f t="shared" si="3"/>
        <v>-612</v>
      </c>
    </row>
    <row r="30" spans="1:8" ht="38.25">
      <c r="A30" s="8" t="s">
        <v>31</v>
      </c>
      <c r="B30" s="11">
        <v>0</v>
      </c>
      <c r="C30" s="11">
        <v>752539.9</v>
      </c>
      <c r="D30" s="11">
        <v>0</v>
      </c>
      <c r="E30" s="11"/>
      <c r="F30" s="11">
        <f t="shared" si="2"/>
        <v>0</v>
      </c>
      <c r="G30" s="11">
        <f t="shared" si="1"/>
        <v>0</v>
      </c>
      <c r="H30" s="11">
        <f t="shared" si="3"/>
        <v>-752539.9</v>
      </c>
    </row>
    <row r="31" spans="1:8" ht="12.75">
      <c r="A31" s="8" t="s">
        <v>32</v>
      </c>
      <c r="B31" s="11">
        <v>0</v>
      </c>
      <c r="C31" s="11">
        <v>228470</v>
      </c>
      <c r="D31" s="11">
        <v>0</v>
      </c>
      <c r="E31" s="11"/>
      <c r="F31" s="11">
        <f t="shared" si="2"/>
        <v>0</v>
      </c>
      <c r="G31" s="11">
        <f t="shared" si="1"/>
        <v>0</v>
      </c>
      <c r="H31" s="11">
        <f t="shared" si="3"/>
        <v>-228470</v>
      </c>
    </row>
    <row r="32" spans="1:8" ht="25.5">
      <c r="A32" s="8" t="s">
        <v>33</v>
      </c>
      <c r="B32" s="11">
        <v>0</v>
      </c>
      <c r="C32" s="11">
        <v>0</v>
      </c>
      <c r="D32" s="11">
        <v>0</v>
      </c>
      <c r="E32" s="11"/>
      <c r="F32" s="11"/>
      <c r="G32" s="11">
        <f t="shared" si="1"/>
        <v>0</v>
      </c>
      <c r="H32" s="11">
        <f t="shared" si="3"/>
        <v>0</v>
      </c>
    </row>
    <row r="33" spans="1:8" ht="15.75">
      <c r="A33" s="10" t="s">
        <v>13</v>
      </c>
      <c r="B33" s="12">
        <f>B28+B10+B17</f>
        <v>758696.2999999999</v>
      </c>
      <c r="C33" s="12">
        <f>C28+C10+C17</f>
        <v>1779978.5</v>
      </c>
      <c r="D33" s="12">
        <f>D28+D10+D17</f>
        <v>772239.3</v>
      </c>
      <c r="E33" s="11">
        <f t="shared" si="0"/>
        <v>101.78503572509845</v>
      </c>
      <c r="F33" s="12">
        <f t="shared" si="2"/>
        <v>43.3847543664151</v>
      </c>
      <c r="G33" s="12">
        <f t="shared" si="1"/>
        <v>13543.000000000116</v>
      </c>
      <c r="H33" s="12">
        <f t="shared" si="3"/>
        <v>-1007739.2</v>
      </c>
    </row>
  </sheetData>
  <sheetProtection/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2015-11-10T12:06:28Z</cp:lastPrinted>
  <dcterms:created xsi:type="dcterms:W3CDTF">2010-11-30T05:55:01Z</dcterms:created>
  <dcterms:modified xsi:type="dcterms:W3CDTF">2017-11-15T11:54:18Z</dcterms:modified>
  <cp:category/>
  <cp:version/>
  <cp:contentType/>
  <cp:contentStatus/>
</cp:coreProperties>
</file>