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квартал'!$A$1:$N$320</definedName>
  </definedNames>
  <calcPr fullCalcOnLoad="1"/>
</workbook>
</file>

<file path=xl/sharedStrings.xml><?xml version="1.0" encoding="utf-8"?>
<sst xmlns="http://schemas.openxmlformats.org/spreadsheetml/2006/main" count="1238" uniqueCount="385">
  <si>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</si>
  <si>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</si>
  <si>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</si>
  <si>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</si>
  <si>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</si>
  <si>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</si>
  <si>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</si>
  <si>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</si>
  <si>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</si>
  <si>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</si>
  <si>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</si>
  <si>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</si>
  <si>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</si>
  <si>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</si>
  <si>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</si>
  <si>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</si>
  <si>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</si>
  <si>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</si>
  <si>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</si>
  <si>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</si>
  <si>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</si>
  <si>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</si>
  <si>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</si>
  <si>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</si>
  <si>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</si>
  <si>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</si>
  <si>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</si>
  <si>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</si>
  <si>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</si>
  <si>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</si>
  <si>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</si>
  <si>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</si>
  <si>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</si>
  <si>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</si>
  <si>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</si>
  <si>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</si>
  <si>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</si>
  <si>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</si>
  <si>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</si>
  <si>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</si>
  <si>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</si>
  <si>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</si>
  <si>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</si>
  <si>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</si>
  <si>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</si>
  <si>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</si>
  <si>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</si>
  <si>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</si>
  <si>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</si>
  <si>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</si>
  <si>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</si>
  <si>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</si>
  <si>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</si>
  <si>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</si>
  <si>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</si>
  <si>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</si>
  <si>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</si>
  <si>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</si>
  <si>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</si>
  <si>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</si>
  <si>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</si>
  <si>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</si>
  <si>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</si>
  <si>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</si>
  <si>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</si>
  <si>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</si>
  <si>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</si>
  <si>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</si>
  <si>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</si>
  <si>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</si>
  <si>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</si>
  <si>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</si>
  <si>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</si>
  <si>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</si>
  <si>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</si>
  <si>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</si>
  <si>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</si>
  <si>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</si>
  <si>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</si>
  <si>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</si>
  <si>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</si>
  <si>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</si>
  <si>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</si>
  <si>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</si>
  <si>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</si>
  <si>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</si>
  <si>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</si>
  <si>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</si>
  <si>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</si>
  <si>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</si>
  <si>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</si>
  <si>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</si>
  <si>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</si>
  <si>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</si>
  <si>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</si>
  <si>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</si>
  <si>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</si>
  <si>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</si>
  <si>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</si>
  <si>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</si>
  <si>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</si>
  <si>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</si>
  <si>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</si>
  <si>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</si>
  <si>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</si>
  <si>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</si>
  <si>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</si>
  <si>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</si>
  <si>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</si>
  <si>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</si>
  <si>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</si>
  <si>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</si>
  <si>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</si>
  <si>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</si>
  <si>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</si>
  <si>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</si>
  <si>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</si>
  <si>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</si>
  <si>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</si>
  <si>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</si>
  <si>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</si>
  <si>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</si>
  <si>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</si>
  <si>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</si>
  <si>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</si>
  <si>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</si>
  <si>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</si>
  <si>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</si>
  <si>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</si>
  <si>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</si>
  <si>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</si>
  <si>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</si>
  <si>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</si>
  <si>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</si>
  <si>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</si>
  <si>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</si>
  <si>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</si>
  <si>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</si>
  <si>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</si>
  <si>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</si>
  <si>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</si>
  <si>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</si>
  <si>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</si>
  <si>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</si>
  <si>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</si>
  <si>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</si>
  <si>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</si>
  <si>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</si>
  <si>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</si>
  <si>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</si>
  <si>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</si>
  <si>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</si>
  <si>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</si>
  <si>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</si>
  <si>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</si>
  <si>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</si>
  <si>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</si>
  <si>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</si>
  <si>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</si>
  <si>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</si>
  <si>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</si>
  <si>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</si>
  <si>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</si>
  <si>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</si>
  <si>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</si>
  <si>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</si>
  <si>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</si>
  <si>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</si>
  <si>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</si>
  <si>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</si>
  <si>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</si>
  <si>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</si>
  <si>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</si>
  <si>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</si>
  <si>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</si>
  <si>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</si>
  <si>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</si>
  <si>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</si>
  <si>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</si>
  <si>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</si>
  <si>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</si>
  <si>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</si>
  <si>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</si>
  <si>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</si>
  <si>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</si>
  <si>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</si>
  <si>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</si>
  <si>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</si>
  <si>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</si>
  <si>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</si>
  <si>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</si>
  <si>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</si>
  <si>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</si>
  <si>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</si>
  <si>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</si>
  <si>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</si>
  <si>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</si>
  <si>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</si>
  <si>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</si>
  <si>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</si>
  <si>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</si>
  <si>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</si>
  <si>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</si>
  <si>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</si>
  <si>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</si>
  <si>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</si>
  <si>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</si>
  <si>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</si>
  <si>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</si>
  <si>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</si>
  <si>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</si>
  <si>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</si>
  <si>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</si>
  <si>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</si>
  <si>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</si>
  <si>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</si>
  <si>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</si>
  <si>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</si>
  <si>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</si>
  <si>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</si>
  <si>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</si>
  <si>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</si>
  <si>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</si>
  <si>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</si>
  <si>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</si>
  <si>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</si>
  <si>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</si>
  <si>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</si>
  <si>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</si>
  <si>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</si>
  <si>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</si>
  <si>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</si>
  <si>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</si>
  <si>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</si>
  <si>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</si>
  <si>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</si>
  <si>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</si>
  <si>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</si>
  <si>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</si>
  <si>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</si>
  <si>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</si>
  <si>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</si>
  <si>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</si>
  <si>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</si>
  <si>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</si>
  <si>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</si>
  <si>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</si>
  <si>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</si>
  <si>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</si>
  <si>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</si>
  <si>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</si>
  <si>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</si>
  <si>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</si>
  <si>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</si>
  <si>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</si>
  <si>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</si>
  <si>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</si>
  <si>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</si>
  <si>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</si>
  <si>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</si>
  <si>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</si>
  <si>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</si>
  <si>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</si>
  <si>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</si>
  <si>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</si>
  <si>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</si>
  <si>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</si>
  <si>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</si>
  <si>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</si>
  <si>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</si>
  <si>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</si>
  <si>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</si>
  <si>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</si>
  <si>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</si>
  <si>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</si>
  <si>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</si>
  <si>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</si>
  <si>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</si>
  <si>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</si>
  <si>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</si>
  <si>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</si>
  <si>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</si>
  <si>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</si>
  <si>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</si>
  <si>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</si>
  <si>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</si>
  <si>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</si>
  <si>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</si>
  <si>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</si>
  <si>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</si>
  <si>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</si>
  <si>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</si>
  <si>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</si>
  <si>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</si>
  <si>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</si>
  <si>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</si>
  <si>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</si>
  <si>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</si>
  <si>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</si>
  <si>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</si>
  <si>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</si>
  <si>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</si>
  <si>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</si>
  <si>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</si>
  <si>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</si>
  <si>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</si>
  <si>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</si>
  <si>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</si>
  <si>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</si>
  <si>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</si>
  <si>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</si>
  <si>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</si>
  <si>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</si>
  <si>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</si>
  <si>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</si>
  <si>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</si>
  <si>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</si>
  <si>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</si>
  <si>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</si>
  <si>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</si>
  <si>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</si>
  <si>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</si>
  <si>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</si>
  <si>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</si>
  <si>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</si>
  <si>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</si>
  <si>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</si>
  <si>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</si>
  <si>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</si>
  <si>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</si>
  <si>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</si>
  <si>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</si>
  <si>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</si>
  <si>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</si>
  <si>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</si>
  <si>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</si>
  <si>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</si>
  <si>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</si>
  <si>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</si>
  <si>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</si>
  <si>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</si>
  <si>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</si>
  <si>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</si>
  <si>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</si>
  <si>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</si>
  <si>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</si>
  <si>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</si>
  <si>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</si>
  <si>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</si>
  <si>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</si>
  <si>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</si>
  <si>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</si>
  <si>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</si>
  <si>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</si>
  <si>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</si>
  <si>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</si>
  <si>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</si>
  <si>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</si>
  <si>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</si>
  <si>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</si>
  <si>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</si>
  <si>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</si>
  <si>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</si>
  <si>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</si>
  <si>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</si>
  <si>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</si>
  <si>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</si>
  <si>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Дорожные фонды</t>
  </si>
  <si>
    <t>0409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</si>
  <si>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</si>
  <si>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</si>
  <si>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</si>
  <si>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</si>
  <si>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обслуживание государственного и муниципального долга</t>
  </si>
  <si>
    <t>1300</t>
  </si>
  <si>
    <t>Обслуживание  муниципального долга</t>
  </si>
  <si>
    <t>1301</t>
  </si>
  <si>
    <t>Другие вопросы в области жилищно-коммунального хозяйства</t>
  </si>
  <si>
    <t>комиссии по отчету об исполнении бюджета за 9 месяцев</t>
  </si>
  <si>
    <t>Исполнено за9 месяцев текущего года</t>
  </si>
  <si>
    <t>Исполнено за 9 месяцев</t>
  </si>
  <si>
    <t>2017 год</t>
  </si>
  <si>
    <t>2018 года</t>
  </si>
  <si>
    <t>Исполнение расходов за 9 месяцев текущего года в сравнение с аналогичным периодом 2017 года</t>
  </si>
  <si>
    <t>2018год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</si>
</sst>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17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tabSelected="1" view="pageBreakPreview" zoomScaleSheetLayoutView="100" zoomScalePageLayoutView="0" workbookViewId="0" topLeftCell="A7">
      <selection activeCell="H14" sqref="H1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8.1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356</v>
      </c>
      <c r="H1" s="2"/>
      <c r="I1" s="2"/>
      <c r="J1" s="2"/>
      <c r="K1" s="2"/>
      <c r="L1" s="2"/>
      <c r="M1" s="2"/>
    </row>
    <row r="2" spans="7:13" ht="15.75">
      <c r="G2" s="2" t="s">
        <v>378</v>
      </c>
      <c r="H2" s="2"/>
      <c r="I2" s="2"/>
      <c r="J2" s="2"/>
      <c r="K2" s="2"/>
      <c r="L2" s="2"/>
      <c r="M2" s="2"/>
    </row>
    <row r="3" spans="7:13" ht="15.75">
      <c r="G3" s="2" t="s">
        <v>382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92" t="s">
        <v>383</v>
      </c>
      <c r="B10" s="92"/>
      <c r="C10" s="92"/>
      <c r="D10" s="92"/>
      <c r="E10" s="92"/>
      <c r="F10" s="92"/>
      <c r="G10" s="92"/>
      <c r="H10" s="92"/>
    </row>
    <row r="11" spans="1:6" ht="12.75" customHeight="1">
      <c r="A11" s="92"/>
      <c r="B11" s="92"/>
      <c r="C11" s="92"/>
      <c r="D11" s="92"/>
      <c r="E11" s="92"/>
      <c r="F11" s="92"/>
    </row>
    <row r="12" ht="12.75">
      <c r="N12" s="3" t="s">
        <v>196</v>
      </c>
    </row>
    <row r="13" spans="1:14" s="4" customFormat="1" ht="38.25" customHeight="1">
      <c r="A13" s="98" t="s">
        <v>51</v>
      </c>
      <c r="B13" s="100" t="s">
        <v>52</v>
      </c>
      <c r="C13" s="101"/>
      <c r="D13" s="102"/>
      <c r="E13" s="93" t="s">
        <v>384</v>
      </c>
      <c r="F13" s="94"/>
      <c r="G13" s="94"/>
      <c r="H13" s="95"/>
      <c r="I13" s="76"/>
      <c r="J13" s="93" t="s">
        <v>381</v>
      </c>
      <c r="K13" s="94"/>
      <c r="L13" s="94"/>
      <c r="M13" s="95"/>
      <c r="N13" s="96" t="s">
        <v>355</v>
      </c>
    </row>
    <row r="14" spans="1:14" s="4" customFormat="1" ht="63.75">
      <c r="A14" s="99"/>
      <c r="B14" s="5" t="s">
        <v>53</v>
      </c>
      <c r="C14" s="5" t="s">
        <v>54</v>
      </c>
      <c r="D14" s="5" t="s">
        <v>55</v>
      </c>
      <c r="E14" s="68" t="s">
        <v>353</v>
      </c>
      <c r="F14" s="68" t="s">
        <v>379</v>
      </c>
      <c r="G14" s="68" t="s">
        <v>354</v>
      </c>
      <c r="H14" s="79" t="s">
        <v>352</v>
      </c>
      <c r="I14" s="77"/>
      <c r="J14" s="68" t="s">
        <v>353</v>
      </c>
      <c r="K14" s="68" t="s">
        <v>380</v>
      </c>
      <c r="L14" s="68" t="s">
        <v>354</v>
      </c>
      <c r="M14" s="79" t="s">
        <v>352</v>
      </c>
      <c r="N14" s="97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E16+E29+E62+E20+E46+E55+E81</f>
        <v>12978.7</v>
      </c>
      <c r="F15" s="8">
        <f>F16+F29+F62+F20+F46+F55+F81</f>
        <v>9189.699999999999</v>
      </c>
      <c r="G15" s="80">
        <f>F15/F320*100</f>
        <v>38.876808528640325</v>
      </c>
      <c r="H15" s="80">
        <f>F15/E15*100</f>
        <v>70.80601292887576</v>
      </c>
      <c r="I15" s="9"/>
      <c r="J15" s="8">
        <f>J16+J29+J62+J20+J46+J55+J81</f>
        <v>12532.8</v>
      </c>
      <c r="K15" s="8">
        <f>K16+K29+K62+K20+K46+K55+K81</f>
        <v>8394.3</v>
      </c>
      <c r="L15" s="80">
        <f>K15/K320*100</f>
        <v>39.87128030968722</v>
      </c>
      <c r="M15" s="80">
        <f>K15/J15*100</f>
        <v>66.97864802757564</v>
      </c>
      <c r="N15" s="80">
        <f>F15/K15*100</f>
        <v>109.47547740728827</v>
      </c>
    </row>
    <row r="16" spans="1:14" s="4" customFormat="1" ht="38.25">
      <c r="A16" s="10" t="s">
        <v>307</v>
      </c>
      <c r="B16" s="11" t="s">
        <v>129</v>
      </c>
      <c r="C16" s="12" t="s">
        <v>70</v>
      </c>
      <c r="D16" s="12" t="s">
        <v>56</v>
      </c>
      <c r="E16" s="13">
        <v>1824</v>
      </c>
      <c r="F16" s="13">
        <v>1326.8</v>
      </c>
      <c r="G16" s="13"/>
      <c r="H16" s="85">
        <f aca="true" t="shared" si="0" ref="H16:H46">F16/E16*100</f>
        <v>72.74122807017544</v>
      </c>
      <c r="I16" s="14"/>
      <c r="J16" s="13">
        <v>1829</v>
      </c>
      <c r="K16" s="13">
        <v>1230.2</v>
      </c>
      <c r="L16" s="13"/>
      <c r="M16" s="85">
        <f aca="true" t="shared" si="1" ref="M16:M46">K16/J16*100</f>
        <v>67.26079825041006</v>
      </c>
      <c r="N16" s="13"/>
    </row>
    <row r="17" spans="1:14" s="4" customFormat="1" ht="51" hidden="1">
      <c r="A17" s="15" t="s">
        <v>131</v>
      </c>
      <c r="B17" s="11" t="s">
        <v>129</v>
      </c>
      <c r="C17" s="12" t="s">
        <v>132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130</v>
      </c>
      <c r="B18" s="11" t="s">
        <v>129</v>
      </c>
      <c r="C18" s="12" t="s">
        <v>197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133</v>
      </c>
      <c r="B19" s="11" t="s">
        <v>129</v>
      </c>
      <c r="C19" s="12" t="s">
        <v>197</v>
      </c>
      <c r="D19" s="12" t="s">
        <v>134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220</v>
      </c>
      <c r="B20" s="11" t="s">
        <v>69</v>
      </c>
      <c r="C20" s="12" t="s">
        <v>70</v>
      </c>
      <c r="D20" s="12" t="s">
        <v>56</v>
      </c>
      <c r="E20" s="13">
        <v>450</v>
      </c>
      <c r="F20" s="13">
        <v>266.9</v>
      </c>
      <c r="G20" s="13"/>
      <c r="H20" s="85">
        <f t="shared" si="0"/>
        <v>59.3111111111111</v>
      </c>
      <c r="I20" s="14"/>
      <c r="J20" s="13">
        <v>450</v>
      </c>
      <c r="K20" s="13">
        <v>264.9</v>
      </c>
      <c r="L20" s="13"/>
      <c r="M20" s="85">
        <f t="shared" si="1"/>
        <v>58.86666666666667</v>
      </c>
      <c r="N20" s="13"/>
    </row>
    <row r="21" spans="1:14" s="4" customFormat="1" ht="51" hidden="1">
      <c r="A21" s="17" t="s">
        <v>131</v>
      </c>
      <c r="B21" s="11" t="s">
        <v>69</v>
      </c>
      <c r="C21" s="11" t="s">
        <v>132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198</v>
      </c>
      <c r="B22" s="20" t="s">
        <v>69</v>
      </c>
      <c r="C22" s="20" t="s">
        <v>199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133</v>
      </c>
      <c r="B23" s="20" t="s">
        <v>69</v>
      </c>
      <c r="C23" s="20" t="s">
        <v>199</v>
      </c>
      <c r="D23" s="20" t="s">
        <v>134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135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319</v>
      </c>
      <c r="B25" s="12" t="s">
        <v>69</v>
      </c>
      <c r="C25" s="12" t="s">
        <v>229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136</v>
      </c>
      <c r="B26" s="12" t="s">
        <v>69</v>
      </c>
      <c r="C26" s="12" t="s">
        <v>229</v>
      </c>
      <c r="D26" s="12" t="s">
        <v>134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320</v>
      </c>
      <c r="B27" s="12" t="s">
        <v>69</v>
      </c>
      <c r="C27" s="24" t="s">
        <v>233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136</v>
      </c>
      <c r="B28" s="12" t="s">
        <v>69</v>
      </c>
      <c r="C28" s="24" t="s">
        <v>233</v>
      </c>
      <c r="D28" s="12" t="s">
        <v>134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221</v>
      </c>
      <c r="B29" s="12" t="s">
        <v>71</v>
      </c>
      <c r="C29" s="12" t="s">
        <v>70</v>
      </c>
      <c r="D29" s="12" t="s">
        <v>56</v>
      </c>
      <c r="E29" s="13">
        <v>9897.4</v>
      </c>
      <c r="F29" s="13">
        <v>7272.9</v>
      </c>
      <c r="G29" s="13"/>
      <c r="H29" s="85">
        <f t="shared" si="0"/>
        <v>73.48293491219916</v>
      </c>
      <c r="I29" s="14"/>
      <c r="J29" s="13">
        <v>9207.5</v>
      </c>
      <c r="K29" s="13">
        <v>6899.2</v>
      </c>
      <c r="L29" s="13"/>
      <c r="M29" s="85">
        <f t="shared" si="1"/>
        <v>74.93021992940537</v>
      </c>
      <c r="N29" s="13"/>
    </row>
    <row r="30" spans="1:14" s="4" customFormat="1" ht="51" hidden="1">
      <c r="A30" s="26" t="s">
        <v>131</v>
      </c>
      <c r="B30" s="12" t="s">
        <v>71</v>
      </c>
      <c r="C30" s="12" t="s">
        <v>132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135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166</v>
      </c>
      <c r="B32" s="12" t="s">
        <v>71</v>
      </c>
      <c r="C32" s="12" t="s">
        <v>167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133</v>
      </c>
      <c r="B33" s="12" t="s">
        <v>71</v>
      </c>
      <c r="C33" s="12" t="s">
        <v>167</v>
      </c>
      <c r="D33" s="12" t="s">
        <v>134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168</v>
      </c>
      <c r="B34" s="12" t="s">
        <v>71</v>
      </c>
      <c r="C34" s="12" t="s">
        <v>169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133</v>
      </c>
      <c r="B35" s="12" t="s">
        <v>71</v>
      </c>
      <c r="C35" s="12" t="s">
        <v>169</v>
      </c>
      <c r="D35" s="12" t="s">
        <v>134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321</v>
      </c>
      <c r="B36" s="12" t="s">
        <v>71</v>
      </c>
      <c r="C36" s="12" t="s">
        <v>230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133</v>
      </c>
      <c r="B37" s="12" t="s">
        <v>71</v>
      </c>
      <c r="C37" s="12" t="s">
        <v>230</v>
      </c>
      <c r="D37" s="12" t="s">
        <v>134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317</v>
      </c>
      <c r="B38" s="12" t="s">
        <v>71</v>
      </c>
      <c r="C38" s="12" t="s">
        <v>231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133</v>
      </c>
      <c r="B39" s="12" t="s">
        <v>71</v>
      </c>
      <c r="C39" s="12" t="s">
        <v>231</v>
      </c>
      <c r="D39" s="12" t="s">
        <v>134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318</v>
      </c>
      <c r="B40" s="12" t="s">
        <v>71</v>
      </c>
      <c r="C40" s="12" t="s">
        <v>232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133</v>
      </c>
      <c r="B41" s="12" t="s">
        <v>71</v>
      </c>
      <c r="C41" s="12" t="s">
        <v>232</v>
      </c>
      <c r="D41" s="12" t="s">
        <v>134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319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133</v>
      </c>
      <c r="B43" s="12" t="s">
        <v>71</v>
      </c>
      <c r="C43" s="12" t="s">
        <v>0</v>
      </c>
      <c r="D43" s="12" t="s">
        <v>134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320</v>
      </c>
      <c r="B44" s="12" t="s">
        <v>71</v>
      </c>
      <c r="C44" s="12" t="s">
        <v>233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133</v>
      </c>
      <c r="B45" s="12" t="s">
        <v>71</v>
      </c>
      <c r="C45" s="12" t="s">
        <v>233</v>
      </c>
      <c r="D45" s="12" t="s">
        <v>134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234</v>
      </c>
      <c r="B46" s="12" t="s">
        <v>235</v>
      </c>
      <c r="C46" s="12" t="s">
        <v>70</v>
      </c>
      <c r="D46" s="12" t="s">
        <v>56</v>
      </c>
      <c r="E46" s="13">
        <v>646.2</v>
      </c>
      <c r="F46" s="13">
        <v>323.1</v>
      </c>
      <c r="G46" s="13"/>
      <c r="H46" s="85">
        <f t="shared" si="0"/>
        <v>50</v>
      </c>
      <c r="I46" s="14"/>
      <c r="J46" s="13">
        <v>646.2</v>
      </c>
      <c r="K46" s="13">
        <v>0</v>
      </c>
      <c r="L46" s="13"/>
      <c r="M46" s="85">
        <f t="shared" si="1"/>
        <v>0</v>
      </c>
      <c r="N46" s="13"/>
    </row>
    <row r="47" spans="1:14" s="4" customFormat="1" ht="66" customHeight="1" hidden="1">
      <c r="A47" s="25" t="s">
        <v>131</v>
      </c>
      <c r="B47" s="12" t="s">
        <v>235</v>
      </c>
      <c r="C47" s="12" t="s">
        <v>132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86</v>
      </c>
      <c r="B48" s="12" t="s">
        <v>235</v>
      </c>
      <c r="C48" s="12" t="s">
        <v>135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319</v>
      </c>
      <c r="B49" s="12" t="s">
        <v>235</v>
      </c>
      <c r="C49" s="12" t="s">
        <v>229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133</v>
      </c>
      <c r="B50" s="12" t="s">
        <v>235</v>
      </c>
      <c r="C50" s="12" t="s">
        <v>229</v>
      </c>
      <c r="D50" s="12" t="s">
        <v>134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320</v>
      </c>
      <c r="B51" s="12" t="s">
        <v>235</v>
      </c>
      <c r="C51" s="12" t="s">
        <v>233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133</v>
      </c>
      <c r="B52" s="12" t="s">
        <v>235</v>
      </c>
      <c r="C52" s="12" t="s">
        <v>233</v>
      </c>
      <c r="D52" s="12" t="s">
        <v>134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293</v>
      </c>
      <c r="B53" s="12" t="s">
        <v>235</v>
      </c>
      <c r="C53" s="12" t="s">
        <v>294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133</v>
      </c>
      <c r="B54" s="12" t="s">
        <v>235</v>
      </c>
      <c r="C54" s="12" t="s">
        <v>294</v>
      </c>
      <c r="D54" s="12" t="s">
        <v>134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215</v>
      </c>
      <c r="B55" s="12" t="s">
        <v>217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216</v>
      </c>
      <c r="B56" s="12" t="s">
        <v>217</v>
      </c>
      <c r="C56" s="12" t="s">
        <v>218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251</v>
      </c>
      <c r="B57" s="12" t="s">
        <v>217</v>
      </c>
      <c r="C57" s="12" t="s">
        <v>252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133</v>
      </c>
      <c r="B58" s="12" t="s">
        <v>217</v>
      </c>
      <c r="C58" s="12" t="s">
        <v>252</v>
      </c>
      <c r="D58" s="12" t="s">
        <v>134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73</v>
      </c>
      <c r="B59" s="12" t="s">
        <v>137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68</v>
      </c>
      <c r="B60" s="12" t="s">
        <v>137</v>
      </c>
      <c r="C60" s="12" t="s">
        <v>200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138</v>
      </c>
      <c r="B61" s="12" t="s">
        <v>137</v>
      </c>
      <c r="C61" s="12" t="s">
        <v>200</v>
      </c>
      <c r="D61" s="12" t="s">
        <v>139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66</v>
      </c>
      <c r="B62" s="12" t="s">
        <v>137</v>
      </c>
      <c r="C62" s="12" t="s">
        <v>70</v>
      </c>
      <c r="D62" s="12" t="s">
        <v>56</v>
      </c>
      <c r="E62" s="13">
        <v>161.1</v>
      </c>
      <c r="F62" s="13"/>
      <c r="G62" s="13"/>
      <c r="H62" s="13"/>
      <c r="I62" s="14"/>
      <c r="J62" s="13">
        <v>239.3</v>
      </c>
      <c r="K62" s="13"/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201</v>
      </c>
      <c r="B64" s="12" t="s">
        <v>72</v>
      </c>
      <c r="C64" s="12" t="s">
        <v>202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138</v>
      </c>
      <c r="B65" s="12" t="s">
        <v>72</v>
      </c>
      <c r="C65" s="12" t="s">
        <v>202</v>
      </c>
      <c r="D65" s="12" t="s">
        <v>139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43</v>
      </c>
      <c r="B66" s="12" t="s">
        <v>210</v>
      </c>
      <c r="C66" s="12" t="s">
        <v>44</v>
      </c>
      <c r="D66" s="12" t="s">
        <v>56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133</v>
      </c>
      <c r="B67" s="12" t="s">
        <v>210</v>
      </c>
      <c r="C67" s="12" t="s">
        <v>44</v>
      </c>
      <c r="D67" s="12" t="s">
        <v>134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211</v>
      </c>
      <c r="B68" s="12" t="s">
        <v>210</v>
      </c>
      <c r="C68" s="12" t="s">
        <v>213</v>
      </c>
      <c r="D68" s="12" t="s">
        <v>56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212</v>
      </c>
      <c r="B69" s="12" t="s">
        <v>210</v>
      </c>
      <c r="C69" s="12" t="s">
        <v>214</v>
      </c>
      <c r="D69" s="12" t="s">
        <v>56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133</v>
      </c>
      <c r="B70" s="12" t="s">
        <v>210</v>
      </c>
      <c r="C70" s="12" t="s">
        <v>214</v>
      </c>
      <c r="D70" s="12" t="s">
        <v>134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260</v>
      </c>
      <c r="B71" s="12" t="s">
        <v>210</v>
      </c>
      <c r="C71" s="12" t="s">
        <v>259</v>
      </c>
      <c r="D71" s="12" t="s">
        <v>134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347</v>
      </c>
      <c r="B72" s="12" t="s">
        <v>210</v>
      </c>
      <c r="C72" s="12" t="s">
        <v>346</v>
      </c>
      <c r="D72" s="12" t="s">
        <v>56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133</v>
      </c>
      <c r="B73" s="12" t="s">
        <v>210</v>
      </c>
      <c r="C73" s="12" t="s">
        <v>346</v>
      </c>
      <c r="D73" s="12" t="s">
        <v>134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133</v>
      </c>
      <c r="B74" s="12" t="s">
        <v>210</v>
      </c>
      <c r="C74" s="12" t="s">
        <v>214</v>
      </c>
      <c r="D74" s="12" t="s">
        <v>134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308</v>
      </c>
      <c r="B75" s="12" t="s">
        <v>210</v>
      </c>
      <c r="C75" s="12" t="s">
        <v>254</v>
      </c>
      <c r="D75" s="12" t="s">
        <v>56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88</v>
      </c>
      <c r="B76" s="12" t="s">
        <v>210</v>
      </c>
      <c r="C76" s="12" t="s">
        <v>255</v>
      </c>
      <c r="D76" s="12" t="s">
        <v>159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322</v>
      </c>
      <c r="B77" s="20" t="s">
        <v>210</v>
      </c>
      <c r="C77" s="31" t="s">
        <v>256</v>
      </c>
      <c r="D77" s="31" t="s">
        <v>56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160</v>
      </c>
      <c r="B78" s="20" t="s">
        <v>210</v>
      </c>
      <c r="C78" s="31" t="s">
        <v>256</v>
      </c>
      <c r="D78" s="31" t="s">
        <v>159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257</v>
      </c>
      <c r="B79" s="11" t="s">
        <v>210</v>
      </c>
      <c r="C79" s="11" t="s">
        <v>258</v>
      </c>
      <c r="D79" s="11" t="s">
        <v>56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160</v>
      </c>
      <c r="B80" s="11" t="s">
        <v>210</v>
      </c>
      <c r="C80" s="11" t="s">
        <v>258</v>
      </c>
      <c r="D80" s="11" t="s">
        <v>159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371</v>
      </c>
      <c r="B81" s="11" t="s">
        <v>372</v>
      </c>
      <c r="C81" s="11" t="s">
        <v>70</v>
      </c>
      <c r="D81" s="11" t="s">
        <v>56</v>
      </c>
      <c r="E81" s="18">
        <v>0</v>
      </c>
      <c r="F81" s="18">
        <v>0</v>
      </c>
      <c r="G81" s="18"/>
      <c r="H81" s="70"/>
      <c r="I81" s="19"/>
      <c r="J81" s="18">
        <v>160.8</v>
      </c>
      <c r="K81" s="18">
        <v>0</v>
      </c>
      <c r="L81" s="18"/>
      <c r="M81" s="70"/>
      <c r="N81" s="18"/>
    </row>
    <row r="82" spans="1:14" s="4" customFormat="1" ht="12.75">
      <c r="A82" s="33" t="s">
        <v>118</v>
      </c>
      <c r="B82" s="34" t="s">
        <v>119</v>
      </c>
      <c r="C82" s="34" t="s">
        <v>70</v>
      </c>
      <c r="D82" s="34" t="s">
        <v>56</v>
      </c>
      <c r="E82" s="35">
        <f>E83</f>
        <v>287</v>
      </c>
      <c r="F82" s="35">
        <f>F83</f>
        <v>201.3</v>
      </c>
      <c r="G82" s="81">
        <f>F82/F320*100</f>
        <v>0.8515948895845674</v>
      </c>
      <c r="H82" s="80">
        <f>F82/E82*100</f>
        <v>70.13937282229965</v>
      </c>
      <c r="I82" s="36"/>
      <c r="J82" s="35">
        <f>J83</f>
        <v>267</v>
      </c>
      <c r="K82" s="35">
        <f>K83</f>
        <v>198.2</v>
      </c>
      <c r="L82" s="81">
        <f>K82/K320*100</f>
        <v>0.9414111667893698</v>
      </c>
      <c r="M82" s="81">
        <f>K82/J82*100</f>
        <v>74.23220973782772</v>
      </c>
      <c r="N82" s="80">
        <f>F82/K82*100</f>
        <v>101.56407669021192</v>
      </c>
    </row>
    <row r="83" spans="1:14" s="4" customFormat="1" ht="12.75">
      <c r="A83" s="25" t="s">
        <v>369</v>
      </c>
      <c r="B83" s="12" t="s">
        <v>370</v>
      </c>
      <c r="C83" s="12" t="s">
        <v>70</v>
      </c>
      <c r="D83" s="12" t="s">
        <v>56</v>
      </c>
      <c r="E83" s="13">
        <v>287</v>
      </c>
      <c r="F83" s="13">
        <v>201.3</v>
      </c>
      <c r="G83" s="13"/>
      <c r="H83" s="85">
        <f>F83/E83*100</f>
        <v>70.13937282229965</v>
      </c>
      <c r="I83" s="14"/>
      <c r="J83" s="13">
        <v>267</v>
      </c>
      <c r="K83" s="13">
        <v>198.2</v>
      </c>
      <c r="L83" s="13"/>
      <c r="M83" s="85">
        <f>K83/J83*100</f>
        <v>74.23220973782772</v>
      </c>
      <c r="N83" s="13"/>
    </row>
    <row r="84" spans="1:14" s="4" customFormat="1" ht="25.5" hidden="1">
      <c r="A84" s="17" t="s">
        <v>120</v>
      </c>
      <c r="B84" s="12" t="s">
        <v>140</v>
      </c>
      <c r="C84" s="12" t="s">
        <v>121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122</v>
      </c>
      <c r="B85" s="12" t="s">
        <v>140</v>
      </c>
      <c r="C85" s="12" t="s">
        <v>141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133</v>
      </c>
      <c r="B86" s="12" t="s">
        <v>140</v>
      </c>
      <c r="C86" s="12" t="s">
        <v>141</v>
      </c>
      <c r="D86" s="12" t="s">
        <v>134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76</v>
      </c>
      <c r="B87" s="34" t="s">
        <v>77</v>
      </c>
      <c r="C87" s="34" t="s">
        <v>70</v>
      </c>
      <c r="D87" s="34" t="s">
        <v>56</v>
      </c>
      <c r="E87" s="35">
        <f>E109+E116</f>
        <v>200</v>
      </c>
      <c r="F87" s="35">
        <f>F109+F116</f>
        <v>0</v>
      </c>
      <c r="G87" s="81">
        <f>F87/F320*100</f>
        <v>0</v>
      </c>
      <c r="H87" s="80">
        <f>F87/E87*100</f>
        <v>0</v>
      </c>
      <c r="I87" s="36"/>
      <c r="J87" s="35">
        <f>J109+J116</f>
        <v>454</v>
      </c>
      <c r="K87" s="35">
        <f>K109+K116</f>
        <v>55</v>
      </c>
      <c r="L87" s="81">
        <f>K87/K320*100</f>
        <v>0.26123922388201487</v>
      </c>
      <c r="M87" s="81">
        <f>K87/J87*100</f>
        <v>12.114537444933921</v>
      </c>
      <c r="N87" s="80">
        <f>F87/K87*100</f>
        <v>0</v>
      </c>
    </row>
    <row r="88" spans="1:14" s="4" customFormat="1" ht="12.75" hidden="1">
      <c r="A88" s="17" t="s">
        <v>79</v>
      </c>
      <c r="B88" s="31" t="s">
        <v>78</v>
      </c>
      <c r="C88" s="31" t="s">
        <v>80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309</v>
      </c>
      <c r="B89" s="31" t="s">
        <v>78</v>
      </c>
      <c r="C89" s="31" t="s">
        <v>155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145</v>
      </c>
      <c r="B90" s="12" t="s">
        <v>78</v>
      </c>
      <c r="C90" s="12" t="s">
        <v>155</v>
      </c>
      <c r="D90" s="11" t="s">
        <v>142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143</v>
      </c>
      <c r="B91" s="12" t="s">
        <v>78</v>
      </c>
      <c r="C91" s="12" t="s">
        <v>144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146</v>
      </c>
      <c r="B92" s="37" t="s">
        <v>78</v>
      </c>
      <c r="C92" s="37" t="s">
        <v>147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145</v>
      </c>
      <c r="B93" s="37" t="s">
        <v>78</v>
      </c>
      <c r="C93" s="37" t="s">
        <v>147</v>
      </c>
      <c r="D93" s="37" t="s">
        <v>142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148</v>
      </c>
      <c r="B94" s="37" t="s">
        <v>78</v>
      </c>
      <c r="C94" s="37" t="s">
        <v>149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150</v>
      </c>
      <c r="B95" s="37" t="s">
        <v>78</v>
      </c>
      <c r="C95" s="37" t="s">
        <v>151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145</v>
      </c>
      <c r="B96" s="37" t="s">
        <v>78</v>
      </c>
      <c r="C96" s="37" t="s">
        <v>151</v>
      </c>
      <c r="D96" s="37" t="s">
        <v>142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152</v>
      </c>
      <c r="B97" s="12" t="s">
        <v>78</v>
      </c>
      <c r="C97" s="12" t="s">
        <v>193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145</v>
      </c>
      <c r="B98" s="31" t="s">
        <v>78</v>
      </c>
      <c r="C98" s="31" t="s">
        <v>193</v>
      </c>
      <c r="D98" s="20" t="s">
        <v>142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78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145</v>
      </c>
      <c r="B100" s="31" t="s">
        <v>78</v>
      </c>
      <c r="C100" s="31" t="s">
        <v>28</v>
      </c>
      <c r="D100" s="20" t="s">
        <v>142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124</v>
      </c>
      <c r="B101" s="31" t="s">
        <v>78</v>
      </c>
      <c r="C101" s="31" t="s">
        <v>153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154</v>
      </c>
      <c r="B102" s="31" t="s">
        <v>78</v>
      </c>
      <c r="C102" s="31" t="s">
        <v>153</v>
      </c>
      <c r="D102" s="20" t="s">
        <v>87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203</v>
      </c>
      <c r="B103" s="31" t="s">
        <v>78</v>
      </c>
      <c r="C103" s="31" t="s">
        <v>204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261</v>
      </c>
      <c r="B104" s="31" t="s">
        <v>78</v>
      </c>
      <c r="C104" s="31" t="s">
        <v>253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262</v>
      </c>
      <c r="B105" s="31" t="s">
        <v>78</v>
      </c>
      <c r="C105" s="31" t="s">
        <v>263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145</v>
      </c>
      <c r="B106" s="31" t="s">
        <v>78</v>
      </c>
      <c r="C106" s="31" t="s">
        <v>263</v>
      </c>
      <c r="D106" s="20" t="s">
        <v>142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264</v>
      </c>
      <c r="B107" s="31" t="s">
        <v>78</v>
      </c>
      <c r="C107" s="31" t="s">
        <v>265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145</v>
      </c>
      <c r="B108" s="31" t="s">
        <v>78</v>
      </c>
      <c r="C108" s="31" t="s">
        <v>265</v>
      </c>
      <c r="D108" s="20" t="s">
        <v>142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223</v>
      </c>
      <c r="B109" s="12" t="s">
        <v>81</v>
      </c>
      <c r="C109" s="12" t="s">
        <v>70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117</v>
      </c>
      <c r="B110" s="37" t="s">
        <v>81</v>
      </c>
      <c r="C110" s="37" t="s">
        <v>116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115</v>
      </c>
      <c r="B111" s="37" t="s">
        <v>81</v>
      </c>
      <c r="C111" s="37" t="s">
        <v>156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133</v>
      </c>
      <c r="B112" s="37" t="s">
        <v>81</v>
      </c>
      <c r="C112" s="37" t="s">
        <v>156</v>
      </c>
      <c r="D112" s="37" t="s">
        <v>134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82</v>
      </c>
      <c r="B113" s="12" t="s">
        <v>81</v>
      </c>
      <c r="C113" s="12" t="s">
        <v>83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157</v>
      </c>
      <c r="B114" s="12" t="s">
        <v>81</v>
      </c>
      <c r="C114" s="12" t="s">
        <v>158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133</v>
      </c>
      <c r="B115" s="12" t="s">
        <v>81</v>
      </c>
      <c r="C115" s="12" t="s">
        <v>158</v>
      </c>
      <c r="D115" s="12" t="s">
        <v>134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312</v>
      </c>
      <c r="B116" s="12" t="s">
        <v>313</v>
      </c>
      <c r="C116" s="12" t="s">
        <v>314</v>
      </c>
      <c r="D116" s="12" t="s">
        <v>56</v>
      </c>
      <c r="E116" s="13">
        <v>200</v>
      </c>
      <c r="F116" s="13">
        <v>0</v>
      </c>
      <c r="G116" s="13"/>
      <c r="H116" s="13"/>
      <c r="I116" s="14"/>
      <c r="J116" s="13">
        <v>454</v>
      </c>
      <c r="K116" s="13">
        <v>55</v>
      </c>
      <c r="L116" s="13"/>
      <c r="M116" s="13"/>
      <c r="N116" s="13"/>
    </row>
    <row r="117" spans="1:14" s="4" customFormat="1" ht="38.25" hidden="1">
      <c r="A117" s="44" t="s">
        <v>315</v>
      </c>
      <c r="B117" s="12" t="s">
        <v>313</v>
      </c>
      <c r="C117" s="12" t="s">
        <v>316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138</v>
      </c>
      <c r="B118" s="12" t="s">
        <v>313</v>
      </c>
      <c r="C118" s="12" t="s">
        <v>316</v>
      </c>
      <c r="D118" s="12" t="s">
        <v>139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350</v>
      </c>
      <c r="B119" s="12" t="s">
        <v>313</v>
      </c>
      <c r="C119" s="12" t="s">
        <v>349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88</v>
      </c>
      <c r="B120" s="12" t="s">
        <v>313</v>
      </c>
      <c r="C120" s="12" t="s">
        <v>349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160</v>
      </c>
      <c r="B121" s="12" t="s">
        <v>313</v>
      </c>
      <c r="C121" s="12" t="s">
        <v>349</v>
      </c>
      <c r="D121" s="12" t="s">
        <v>159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313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133</v>
      </c>
      <c r="B123" s="31" t="s">
        <v>313</v>
      </c>
      <c r="C123" s="12" t="s">
        <v>33</v>
      </c>
      <c r="D123" s="12" t="s">
        <v>134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203</v>
      </c>
      <c r="B124" s="31" t="s">
        <v>313</v>
      </c>
      <c r="C124" s="12" t="s">
        <v>204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313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313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145</v>
      </c>
      <c r="B127" s="31" t="s">
        <v>313</v>
      </c>
      <c r="C127" s="12" t="s">
        <v>40</v>
      </c>
      <c r="D127" s="12" t="s">
        <v>142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313</v>
      </c>
      <c r="C128" s="12" t="s">
        <v>42</v>
      </c>
      <c r="D128" s="12" t="s">
        <v>142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145</v>
      </c>
      <c r="B129" s="31" t="s">
        <v>313</v>
      </c>
      <c r="C129" s="12" t="s">
        <v>42</v>
      </c>
      <c r="D129" s="12" t="s">
        <v>142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84</v>
      </c>
      <c r="B130" s="34" t="s">
        <v>85</v>
      </c>
      <c r="C130" s="34" t="s">
        <v>70</v>
      </c>
      <c r="D130" s="34" t="s">
        <v>56</v>
      </c>
      <c r="E130" s="35">
        <f>E138+E137</f>
        <v>118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440</v>
      </c>
      <c r="K130" s="35">
        <f>K138+K137</f>
        <v>0</v>
      </c>
      <c r="L130" s="81">
        <f>K130/K320*100</f>
        <v>0</v>
      </c>
      <c r="M130" s="81">
        <f>K130/J130*100</f>
        <v>0</v>
      </c>
      <c r="N130" s="80" t="e">
        <f>F130/K130*100</f>
        <v>#DIV/0!</v>
      </c>
    </row>
    <row r="131" spans="1:14" s="4" customFormat="1" ht="12.75" hidden="1">
      <c r="A131" s="17" t="s">
        <v>224</v>
      </c>
      <c r="B131" s="31" t="s">
        <v>123</v>
      </c>
      <c r="C131" s="31" t="s">
        <v>225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6">K131/J131*100</f>
        <v>#DIV/0!</v>
      </c>
      <c r="N131" s="32"/>
    </row>
    <row r="132" spans="1:14" s="4" customFormat="1" ht="25.5" hidden="1">
      <c r="A132" s="17" t="s">
        <v>164</v>
      </c>
      <c r="B132" s="31" t="s">
        <v>123</v>
      </c>
      <c r="C132" s="31" t="s">
        <v>226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161</v>
      </c>
      <c r="B133" s="31" t="s">
        <v>123</v>
      </c>
      <c r="C133" s="31" t="s">
        <v>226</v>
      </c>
      <c r="D133" s="31" t="s">
        <v>162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219</v>
      </c>
      <c r="B134" s="31" t="s">
        <v>123</v>
      </c>
      <c r="C134" s="31" t="s">
        <v>227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164</v>
      </c>
      <c r="B135" s="31" t="s">
        <v>123</v>
      </c>
      <c r="C135" s="31" t="s">
        <v>227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351</v>
      </c>
      <c r="B136" s="31" t="s">
        <v>123</v>
      </c>
      <c r="C136" s="31" t="s">
        <v>227</v>
      </c>
      <c r="D136" s="31" t="s">
        <v>139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367</v>
      </c>
      <c r="B137" s="31" t="s">
        <v>368</v>
      </c>
      <c r="C137" s="31" t="s">
        <v>70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113</v>
      </c>
      <c r="B138" s="31" t="s">
        <v>163</v>
      </c>
      <c r="C138" s="31" t="s">
        <v>70</v>
      </c>
      <c r="D138" s="31" t="s">
        <v>56</v>
      </c>
      <c r="E138" s="32">
        <v>118</v>
      </c>
      <c r="F138" s="32">
        <v>0</v>
      </c>
      <c r="G138" s="32"/>
      <c r="H138" s="85"/>
      <c r="I138" s="14"/>
      <c r="J138" s="32">
        <v>440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163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133</v>
      </c>
      <c r="B140" s="31" t="s">
        <v>163</v>
      </c>
      <c r="C140" s="31" t="s">
        <v>26</v>
      </c>
      <c r="D140" s="31" t="s">
        <v>134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305</v>
      </c>
      <c r="B141" s="31" t="s">
        <v>163</v>
      </c>
      <c r="C141" s="31" t="s">
        <v>306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133</v>
      </c>
      <c r="B142" s="31" t="s">
        <v>163</v>
      </c>
      <c r="C142" s="31" t="s">
        <v>306</v>
      </c>
      <c r="D142" s="31" t="s">
        <v>134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266</v>
      </c>
      <c r="B143" s="31" t="s">
        <v>163</v>
      </c>
      <c r="C143" s="31" t="s">
        <v>267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133</v>
      </c>
      <c r="B144" s="31" t="s">
        <v>163</v>
      </c>
      <c r="C144" s="31" t="s">
        <v>267</v>
      </c>
      <c r="D144" s="31" t="s">
        <v>134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163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163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351</v>
      </c>
      <c r="B147" s="31" t="s">
        <v>163</v>
      </c>
      <c r="C147" s="31" t="s">
        <v>37</v>
      </c>
      <c r="D147" s="31" t="s">
        <v>139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203</v>
      </c>
      <c r="B148" s="31" t="s">
        <v>163</v>
      </c>
      <c r="C148" s="31" t="s">
        <v>204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279</v>
      </c>
      <c r="B149" s="31" t="s">
        <v>163</v>
      </c>
      <c r="C149" s="31" t="s">
        <v>280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133</v>
      </c>
      <c r="B150" s="31" t="s">
        <v>163</v>
      </c>
      <c r="C150" s="31" t="s">
        <v>280</v>
      </c>
      <c r="D150" s="31" t="s">
        <v>134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70</v>
      </c>
      <c r="D151" s="7" t="s">
        <v>56</v>
      </c>
      <c r="E151" s="90">
        <f>E154+E153+E152+E175</f>
        <v>10546.9</v>
      </c>
      <c r="F151" s="90">
        <f>F154+F153+F152+F175</f>
        <v>4703</v>
      </c>
      <c r="G151" s="82">
        <f>F151/F320*100</f>
        <v>19.895930281749727</v>
      </c>
      <c r="H151" s="80">
        <f>F151/E151*100</f>
        <v>44.59130170950706</v>
      </c>
      <c r="I151" s="36"/>
      <c r="J151" s="90">
        <f>J154+J153+J152+J175</f>
        <v>8998.7</v>
      </c>
      <c r="K151" s="90">
        <f>K154+K153+K152+K175</f>
        <v>4094.2</v>
      </c>
      <c r="L151" s="82">
        <f>K151/K320*100</f>
        <v>19.446647825777184</v>
      </c>
      <c r="M151" s="82">
        <f>K151/J151*100</f>
        <v>45.49768299865535</v>
      </c>
      <c r="N151" s="80">
        <f>F151/K151*100</f>
        <v>114.86981583703778</v>
      </c>
    </row>
    <row r="152" spans="1:14" s="4" customFormat="1" ht="12.75">
      <c r="A152" s="25" t="s">
        <v>357</v>
      </c>
      <c r="B152" s="31" t="s">
        <v>358</v>
      </c>
      <c r="C152" s="31" t="s">
        <v>70</v>
      </c>
      <c r="D152" s="31" t="s">
        <v>56</v>
      </c>
      <c r="E152" s="32">
        <v>0</v>
      </c>
      <c r="F152" s="32">
        <v>0</v>
      </c>
      <c r="G152" s="82"/>
      <c r="H152" s="80"/>
      <c r="I152" s="36"/>
      <c r="J152" s="32">
        <v>0</v>
      </c>
      <c r="K152" s="32">
        <v>0</v>
      </c>
      <c r="L152" s="82"/>
      <c r="M152" s="80"/>
      <c r="N152" s="84"/>
    </row>
    <row r="153" spans="1:14" s="4" customFormat="1" ht="12.75">
      <c r="A153" s="25" t="s">
        <v>359</v>
      </c>
      <c r="B153" s="31" t="s">
        <v>360</v>
      </c>
      <c r="C153" s="31" t="s">
        <v>70</v>
      </c>
      <c r="D153" s="31" t="s">
        <v>56</v>
      </c>
      <c r="E153" s="88">
        <v>0</v>
      </c>
      <c r="F153" s="32">
        <v>0</v>
      </c>
      <c r="G153" s="82"/>
      <c r="H153" s="80"/>
      <c r="I153" s="36"/>
      <c r="J153" s="88">
        <v>80.7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70</v>
      </c>
      <c r="D154" s="31" t="s">
        <v>56</v>
      </c>
      <c r="E154" s="32">
        <v>10546.9</v>
      </c>
      <c r="F154" s="32">
        <v>4703</v>
      </c>
      <c r="G154" s="32"/>
      <c r="H154" s="13"/>
      <c r="I154" s="14"/>
      <c r="J154" s="32">
        <v>8918</v>
      </c>
      <c r="K154" s="32">
        <v>4094.2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133</v>
      </c>
      <c r="B157" s="31" t="s">
        <v>12</v>
      </c>
      <c r="C157" s="31" t="s">
        <v>46</v>
      </c>
      <c r="D157" s="31" t="s">
        <v>134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133</v>
      </c>
      <c r="B159" s="31" t="s">
        <v>12</v>
      </c>
      <c r="C159" s="31" t="s">
        <v>15</v>
      </c>
      <c r="D159" s="31" t="s">
        <v>134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51" hidden="1">
      <c r="A160" s="25" t="s">
        <v>131</v>
      </c>
      <c r="B160" s="31" t="s">
        <v>165</v>
      </c>
      <c r="C160" s="31" t="s">
        <v>132</v>
      </c>
      <c r="D160" s="31" t="s">
        <v>56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>
        <f>J161</f>
        <v>5298</v>
      </c>
      <c r="K160" s="32">
        <f>K161</f>
        <v>5298</v>
      </c>
      <c r="L160" s="32">
        <f>L161</f>
        <v>3588.8999999999996</v>
      </c>
      <c r="M160" s="72"/>
      <c r="N160" s="32"/>
    </row>
    <row r="161" spans="1:14" s="4" customFormat="1" ht="12.75" hidden="1">
      <c r="A161" s="17" t="s">
        <v>86</v>
      </c>
      <c r="B161" s="31" t="s">
        <v>165</v>
      </c>
      <c r="C161" s="31" t="s">
        <v>135</v>
      </c>
      <c r="D161" s="31" t="s">
        <v>56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>
        <f>J162+J164+J166+J168+J170</f>
        <v>5298</v>
      </c>
      <c r="K161" s="32">
        <f>K162+K164+K166+K168+K170</f>
        <v>5298</v>
      </c>
      <c r="L161" s="32">
        <f>L162+L164+L166+L168+L170</f>
        <v>3588.8999999999996</v>
      </c>
      <c r="M161" s="72"/>
      <c r="N161" s="32"/>
    </row>
    <row r="162" spans="1:14" s="4" customFormat="1" ht="25.5" hidden="1">
      <c r="A162" s="22" t="s">
        <v>326</v>
      </c>
      <c r="B162" s="31" t="s">
        <v>165</v>
      </c>
      <c r="C162" s="31" t="s">
        <v>230</v>
      </c>
      <c r="D162" s="31" t="s">
        <v>56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>
        <f>J163</f>
        <v>45</v>
      </c>
      <c r="K162" s="32">
        <f>K163</f>
        <v>45</v>
      </c>
      <c r="L162" s="32">
        <f>L163</f>
        <v>20.3</v>
      </c>
      <c r="M162" s="72"/>
      <c r="N162" s="32"/>
    </row>
    <row r="163" spans="1:14" s="4" customFormat="1" ht="25.5" hidden="1">
      <c r="A163" s="17" t="s">
        <v>133</v>
      </c>
      <c r="B163" s="31" t="s">
        <v>165</v>
      </c>
      <c r="C163" s="31" t="s">
        <v>230</v>
      </c>
      <c r="D163" s="31" t="s">
        <v>134</v>
      </c>
      <c r="E163" s="32">
        <v>45</v>
      </c>
      <c r="F163" s="32">
        <v>45</v>
      </c>
      <c r="G163" s="32">
        <v>20.3</v>
      </c>
      <c r="H163" s="72"/>
      <c r="I163" s="14"/>
      <c r="J163" s="32">
        <v>45</v>
      </c>
      <c r="K163" s="32">
        <v>45</v>
      </c>
      <c r="L163" s="32">
        <v>20.3</v>
      </c>
      <c r="M163" s="72"/>
      <c r="N163" s="32"/>
    </row>
    <row r="164" spans="1:14" s="4" customFormat="1" ht="25.5" hidden="1">
      <c r="A164" s="22" t="s">
        <v>323</v>
      </c>
      <c r="B164" s="31" t="s">
        <v>165</v>
      </c>
      <c r="C164" s="31" t="s">
        <v>231</v>
      </c>
      <c r="D164" s="31" t="s">
        <v>56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>
        <f>J165</f>
        <v>18</v>
      </c>
      <c r="K164" s="32">
        <f>K165</f>
        <v>18</v>
      </c>
      <c r="L164" s="32">
        <f>L165</f>
        <v>13.8</v>
      </c>
      <c r="M164" s="72"/>
      <c r="N164" s="32"/>
    </row>
    <row r="165" spans="1:14" s="4" customFormat="1" ht="25.5" hidden="1">
      <c r="A165" s="17" t="s">
        <v>133</v>
      </c>
      <c r="B165" s="31" t="s">
        <v>165</v>
      </c>
      <c r="C165" s="31" t="s">
        <v>231</v>
      </c>
      <c r="D165" s="31" t="s">
        <v>134</v>
      </c>
      <c r="E165" s="32">
        <v>18</v>
      </c>
      <c r="F165" s="32">
        <v>18</v>
      </c>
      <c r="G165" s="32">
        <v>13.8</v>
      </c>
      <c r="H165" s="72"/>
      <c r="I165" s="14"/>
      <c r="J165" s="32">
        <v>18</v>
      </c>
      <c r="K165" s="32">
        <v>18</v>
      </c>
      <c r="L165" s="32">
        <v>13.8</v>
      </c>
      <c r="M165" s="72"/>
      <c r="N165" s="32"/>
    </row>
    <row r="166" spans="1:14" s="4" customFormat="1" ht="38.25" hidden="1">
      <c r="A166" s="22" t="s">
        <v>324</v>
      </c>
      <c r="B166" s="31" t="s">
        <v>165</v>
      </c>
      <c r="C166" s="31" t="s">
        <v>232</v>
      </c>
      <c r="D166" s="31" t="s">
        <v>56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>
        <f>J167</f>
        <v>0.3</v>
      </c>
      <c r="K166" s="32">
        <f>K167</f>
        <v>0.3</v>
      </c>
      <c r="L166" s="32">
        <f>L167</f>
        <v>0.1</v>
      </c>
      <c r="M166" s="72"/>
      <c r="N166" s="32"/>
    </row>
    <row r="167" spans="1:14" s="4" customFormat="1" ht="25.5" hidden="1">
      <c r="A167" s="17" t="s">
        <v>133</v>
      </c>
      <c r="B167" s="31" t="s">
        <v>165</v>
      </c>
      <c r="C167" s="31" t="s">
        <v>232</v>
      </c>
      <c r="D167" s="31" t="s">
        <v>134</v>
      </c>
      <c r="E167" s="32">
        <v>0.3</v>
      </c>
      <c r="F167" s="32">
        <v>0.3</v>
      </c>
      <c r="G167" s="32">
        <v>0.1</v>
      </c>
      <c r="H167" s="72"/>
      <c r="I167" s="14"/>
      <c r="J167" s="32">
        <v>0.3</v>
      </c>
      <c r="K167" s="32">
        <v>0.3</v>
      </c>
      <c r="L167" s="32">
        <v>0.1</v>
      </c>
      <c r="M167" s="72"/>
      <c r="N167" s="32"/>
    </row>
    <row r="168" spans="1:14" s="4" customFormat="1" ht="38.25" hidden="1">
      <c r="A168" s="22" t="s">
        <v>325</v>
      </c>
      <c r="B168" s="31" t="s">
        <v>165</v>
      </c>
      <c r="C168" s="31" t="s">
        <v>229</v>
      </c>
      <c r="D168" s="31" t="s">
        <v>56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>
        <f>J169</f>
        <v>20</v>
      </c>
      <c r="K168" s="32">
        <f>K169</f>
        <v>20</v>
      </c>
      <c r="L168" s="32">
        <f>L169</f>
        <v>5.5</v>
      </c>
      <c r="M168" s="72"/>
      <c r="N168" s="32"/>
    </row>
    <row r="169" spans="1:14" s="4" customFormat="1" ht="25.5" hidden="1">
      <c r="A169" s="17" t="s">
        <v>133</v>
      </c>
      <c r="B169" s="31" t="s">
        <v>165</v>
      </c>
      <c r="C169" s="31" t="s">
        <v>229</v>
      </c>
      <c r="D169" s="31" t="s">
        <v>134</v>
      </c>
      <c r="E169" s="32">
        <v>20</v>
      </c>
      <c r="F169" s="32">
        <v>20</v>
      </c>
      <c r="G169" s="32">
        <v>5.5</v>
      </c>
      <c r="H169" s="72"/>
      <c r="I169" s="14"/>
      <c r="J169" s="32">
        <v>20</v>
      </c>
      <c r="K169" s="32">
        <v>20</v>
      </c>
      <c r="L169" s="32">
        <v>5.5</v>
      </c>
      <c r="M169" s="72"/>
      <c r="N169" s="32"/>
    </row>
    <row r="170" spans="1:14" s="4" customFormat="1" ht="25.5" hidden="1">
      <c r="A170" s="22" t="s">
        <v>320</v>
      </c>
      <c r="B170" s="31" t="s">
        <v>165</v>
      </c>
      <c r="C170" s="31" t="s">
        <v>233</v>
      </c>
      <c r="D170" s="31" t="s">
        <v>56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>
        <f>J171</f>
        <v>5214.7</v>
      </c>
      <c r="K170" s="32">
        <f>K171</f>
        <v>5214.7</v>
      </c>
      <c r="L170" s="32">
        <f>L171</f>
        <v>3549.2</v>
      </c>
      <c r="M170" s="72"/>
      <c r="N170" s="32"/>
    </row>
    <row r="171" spans="1:14" s="4" customFormat="1" ht="25.5" hidden="1">
      <c r="A171" s="17" t="s">
        <v>133</v>
      </c>
      <c r="B171" s="31" t="s">
        <v>165</v>
      </c>
      <c r="C171" s="31" t="s">
        <v>233</v>
      </c>
      <c r="D171" s="31" t="s">
        <v>134</v>
      </c>
      <c r="E171" s="32">
        <v>5214.7</v>
      </c>
      <c r="F171" s="32">
        <v>5214.7</v>
      </c>
      <c r="G171" s="32">
        <v>3549.2</v>
      </c>
      <c r="H171" s="72"/>
      <c r="I171" s="14"/>
      <c r="J171" s="32">
        <v>5214.7</v>
      </c>
      <c r="K171" s="32">
        <v>5214.7</v>
      </c>
      <c r="L171" s="32">
        <v>3549.2</v>
      </c>
      <c r="M171" s="72"/>
      <c r="N171" s="32"/>
    </row>
    <row r="172" spans="1:14" s="4" customFormat="1" ht="12.75" hidden="1">
      <c r="A172" s="49" t="s">
        <v>203</v>
      </c>
      <c r="B172" s="12" t="s">
        <v>170</v>
      </c>
      <c r="C172" s="12" t="s">
        <v>204</v>
      </c>
      <c r="D172" s="12" t="s">
        <v>56</v>
      </c>
      <c r="E172" s="13">
        <f>E173</f>
        <v>5307</v>
      </c>
      <c r="F172" s="13"/>
      <c r="G172" s="13">
        <f>G173</f>
        <v>1292.1</v>
      </c>
      <c r="H172" s="69"/>
      <c r="I172" s="14"/>
      <c r="J172" s="13">
        <f>J173</f>
        <v>5307</v>
      </c>
      <c r="K172" s="13"/>
      <c r="L172" s="13">
        <f>L173</f>
        <v>1292.1</v>
      </c>
      <c r="M172" s="69"/>
      <c r="N172" s="13"/>
    </row>
    <row r="173" spans="1:14" s="4" customFormat="1" ht="51" hidden="1">
      <c r="A173" s="49" t="s">
        <v>295</v>
      </c>
      <c r="B173" s="12" t="s">
        <v>170</v>
      </c>
      <c r="C173" s="12" t="s">
        <v>296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12.75" hidden="1">
      <c r="A174" s="49" t="s">
        <v>89</v>
      </c>
      <c r="B174" s="12" t="s">
        <v>170</v>
      </c>
      <c r="C174" s="12" t="s">
        <v>296</v>
      </c>
      <c r="D174" s="12" t="s">
        <v>62</v>
      </c>
      <c r="E174" s="13">
        <v>5307</v>
      </c>
      <c r="F174" s="13"/>
      <c r="G174" s="13">
        <v>1292.1</v>
      </c>
      <c r="H174" s="69"/>
      <c r="I174" s="14"/>
      <c r="J174" s="13">
        <v>5307</v>
      </c>
      <c r="K174" s="13"/>
      <c r="L174" s="13">
        <v>1292.1</v>
      </c>
      <c r="M174" s="69"/>
      <c r="N174" s="13"/>
    </row>
    <row r="175" spans="1:14" s="4" customFormat="1" ht="25.5">
      <c r="A175" s="89" t="s">
        <v>377</v>
      </c>
      <c r="B175" s="12" t="s">
        <v>165</v>
      </c>
      <c r="C175" s="12" t="s">
        <v>70</v>
      </c>
      <c r="D175" s="12" t="s">
        <v>56</v>
      </c>
      <c r="E175" s="13">
        <v>0</v>
      </c>
      <c r="F175" s="13">
        <v>0</v>
      </c>
      <c r="G175" s="13"/>
      <c r="H175" s="69"/>
      <c r="I175" s="14"/>
      <c r="J175" s="13">
        <v>0</v>
      </c>
      <c r="K175" s="13">
        <v>0</v>
      </c>
      <c r="L175" s="13"/>
      <c r="M175" s="69"/>
      <c r="N175" s="13"/>
    </row>
    <row r="176" spans="1:14" s="4" customFormat="1" ht="12.75">
      <c r="A176" s="33" t="s">
        <v>63</v>
      </c>
      <c r="B176" s="34" t="s">
        <v>59</v>
      </c>
      <c r="C176" s="34" t="s">
        <v>70</v>
      </c>
      <c r="D176" s="34" t="s">
        <v>56</v>
      </c>
      <c r="E176" s="35">
        <f>E177</f>
        <v>241</v>
      </c>
      <c r="F176" s="35">
        <f>F177</f>
        <v>74.5</v>
      </c>
      <c r="G176" s="81">
        <f>F176/F320*100</f>
        <v>0.315170488196971</v>
      </c>
      <c r="H176" s="80">
        <f>F176/E176*100</f>
        <v>30.91286307053942</v>
      </c>
      <c r="I176" s="36"/>
      <c r="J176" s="35">
        <f>J177</f>
        <v>421</v>
      </c>
      <c r="K176" s="35">
        <f>K177</f>
        <v>219.6</v>
      </c>
      <c r="L176" s="81">
        <f>K176/K320*100</f>
        <v>1.0430569738998265</v>
      </c>
      <c r="M176" s="81">
        <f>K176/J176*100</f>
        <v>52.161520190023744</v>
      </c>
      <c r="N176" s="80"/>
    </row>
    <row r="177" spans="1:14" s="4" customFormat="1" ht="12.75">
      <c r="A177" s="29" t="s">
        <v>90</v>
      </c>
      <c r="B177" s="12" t="s">
        <v>60</v>
      </c>
      <c r="C177" s="12" t="s">
        <v>70</v>
      </c>
      <c r="D177" s="12" t="s">
        <v>56</v>
      </c>
      <c r="E177" s="13">
        <v>241</v>
      </c>
      <c r="F177" s="13">
        <v>74.5</v>
      </c>
      <c r="G177" s="13"/>
      <c r="H177" s="85">
        <f aca="true" t="shared" si="7" ref="H177:H199">F177/E177*100</f>
        <v>30.91286307053942</v>
      </c>
      <c r="I177" s="14"/>
      <c r="J177" s="13">
        <v>421</v>
      </c>
      <c r="K177" s="13">
        <v>219.6</v>
      </c>
      <c r="L177" s="13"/>
      <c r="M177" s="85">
        <f>K177/J177*100</f>
        <v>52.161520190023744</v>
      </c>
      <c r="N177" s="13"/>
    </row>
    <row r="178" spans="1:14" s="4" customFormat="1" ht="25.5" hidden="1">
      <c r="A178" s="17" t="s">
        <v>91</v>
      </c>
      <c r="B178" s="12" t="s">
        <v>60</v>
      </c>
      <c r="C178" s="12" t="s">
        <v>92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8:M199">K178/J178*100</f>
        <v>#DIV/0!</v>
      </c>
      <c r="N178" s="13"/>
    </row>
    <row r="179" spans="1:14" s="4" customFormat="1" ht="12.75" hidden="1">
      <c r="A179" s="17" t="s">
        <v>128</v>
      </c>
      <c r="B179" s="12" t="s">
        <v>60</v>
      </c>
      <c r="C179" s="12" t="s">
        <v>184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160</v>
      </c>
      <c r="B180" s="12" t="s">
        <v>60</v>
      </c>
      <c r="C180" s="12" t="s">
        <v>184</v>
      </c>
      <c r="D180" s="12" t="s">
        <v>159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88</v>
      </c>
      <c r="B181" s="12" t="s">
        <v>60</v>
      </c>
      <c r="C181" s="12" t="s">
        <v>268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160</v>
      </c>
      <c r="B182" s="12" t="s">
        <v>60</v>
      </c>
      <c r="C182" s="12" t="s">
        <v>268</v>
      </c>
      <c r="D182" s="12" t="s">
        <v>159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327</v>
      </c>
      <c r="B183" s="12" t="s">
        <v>60</v>
      </c>
      <c r="C183" s="12" t="s">
        <v>269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160</v>
      </c>
      <c r="B184" s="12" t="s">
        <v>60</v>
      </c>
      <c r="C184" s="12" t="s">
        <v>269</v>
      </c>
      <c r="D184" s="12" t="s">
        <v>159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328</v>
      </c>
      <c r="B185" s="12" t="s">
        <v>60</v>
      </c>
      <c r="C185" s="12" t="s">
        <v>270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160</v>
      </c>
      <c r="B186" s="12" t="s">
        <v>60</v>
      </c>
      <c r="C186" s="12" t="s">
        <v>270</v>
      </c>
      <c r="D186" s="12" t="s">
        <v>159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329</v>
      </c>
      <c r="B187" s="12" t="s">
        <v>60</v>
      </c>
      <c r="C187" s="12" t="s">
        <v>271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160</v>
      </c>
      <c r="B188" s="12" t="s">
        <v>60</v>
      </c>
      <c r="C188" s="12" t="s">
        <v>271</v>
      </c>
      <c r="D188" s="12" t="s">
        <v>159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236</v>
      </c>
      <c r="B189" s="12" t="s">
        <v>60</v>
      </c>
      <c r="C189" s="12" t="s">
        <v>272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160</v>
      </c>
      <c r="B190" s="12" t="s">
        <v>60</v>
      </c>
      <c r="C190" s="12" t="s">
        <v>272</v>
      </c>
      <c r="D190" s="12" t="s">
        <v>159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160</v>
      </c>
      <c r="B193" s="12" t="s">
        <v>60</v>
      </c>
      <c r="C193" s="12" t="s">
        <v>22</v>
      </c>
      <c r="D193" s="12" t="s">
        <v>159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203</v>
      </c>
      <c r="B194" s="12" t="s">
        <v>60</v>
      </c>
      <c r="C194" s="12" t="s">
        <v>204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283</v>
      </c>
      <c r="B195" s="24" t="s">
        <v>60</v>
      </c>
      <c r="C195" s="24" t="s">
        <v>285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286</v>
      </c>
      <c r="B196" s="24" t="s">
        <v>60</v>
      </c>
      <c r="C196" s="24" t="s">
        <v>287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160</v>
      </c>
      <c r="B197" s="24" t="s">
        <v>60</v>
      </c>
      <c r="C197" s="24" t="s">
        <v>287</v>
      </c>
      <c r="D197" s="24" t="s">
        <v>159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281</v>
      </c>
      <c r="B198" s="24" t="s">
        <v>60</v>
      </c>
      <c r="C198" s="24" t="s">
        <v>282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160</v>
      </c>
      <c r="B199" s="24" t="s">
        <v>60</v>
      </c>
      <c r="C199" s="24" t="s">
        <v>282</v>
      </c>
      <c r="D199" s="24" t="s">
        <v>159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185</v>
      </c>
      <c r="B200" s="12" t="s">
        <v>93</v>
      </c>
      <c r="C200" s="12" t="s">
        <v>186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194</v>
      </c>
      <c r="B201" s="12" t="s">
        <v>93</v>
      </c>
      <c r="C201" s="12" t="s">
        <v>187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188</v>
      </c>
      <c r="B202" s="12" t="s">
        <v>93</v>
      </c>
      <c r="C202" s="12" t="s">
        <v>187</v>
      </c>
      <c r="D202" s="12" t="s">
        <v>189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94</v>
      </c>
      <c r="B203" s="12" t="s">
        <v>93</v>
      </c>
      <c r="C203" s="12" t="s">
        <v>95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88</v>
      </c>
      <c r="B204" s="12" t="s">
        <v>93</v>
      </c>
      <c r="C204" s="12" t="s">
        <v>179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330</v>
      </c>
      <c r="B205" s="31" t="s">
        <v>93</v>
      </c>
      <c r="C205" s="31" t="s">
        <v>242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88</v>
      </c>
      <c r="B206" s="31" t="s">
        <v>93</v>
      </c>
      <c r="C206" s="31" t="s">
        <v>242</v>
      </c>
      <c r="D206" s="31" t="s">
        <v>159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331</v>
      </c>
      <c r="B207" s="31" t="s">
        <v>93</v>
      </c>
      <c r="C207" s="31" t="s">
        <v>241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88</v>
      </c>
      <c r="B208" s="31" t="s">
        <v>93</v>
      </c>
      <c r="C208" s="31" t="s">
        <v>241</v>
      </c>
      <c r="D208" s="31" t="s">
        <v>159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332</v>
      </c>
      <c r="B209" s="31" t="s">
        <v>93</v>
      </c>
      <c r="C209" s="31" t="s">
        <v>240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160</v>
      </c>
      <c r="B210" s="31" t="s">
        <v>93</v>
      </c>
      <c r="C210" s="31" t="s">
        <v>240</v>
      </c>
      <c r="D210" s="31" t="s">
        <v>159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333</v>
      </c>
      <c r="B211" s="31" t="s">
        <v>93</v>
      </c>
      <c r="C211" s="31" t="s">
        <v>239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160</v>
      </c>
      <c r="B212" s="31" t="s">
        <v>93</v>
      </c>
      <c r="C212" s="31" t="s">
        <v>239</v>
      </c>
      <c r="D212" s="31" t="s">
        <v>159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348</v>
      </c>
      <c r="B213" s="31" t="s">
        <v>93</v>
      </c>
      <c r="C213" s="31" t="s">
        <v>238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160</v>
      </c>
      <c r="B214" s="31" t="s">
        <v>93</v>
      </c>
      <c r="C214" s="31" t="s">
        <v>238</v>
      </c>
      <c r="D214" s="31" t="s">
        <v>159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310</v>
      </c>
      <c r="B215" s="31" t="s">
        <v>93</v>
      </c>
      <c r="C215" s="31" t="s">
        <v>237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160</v>
      </c>
      <c r="B216" s="31" t="s">
        <v>93</v>
      </c>
      <c r="C216" s="31" t="s">
        <v>237</v>
      </c>
      <c r="D216" s="31" t="s">
        <v>159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203</v>
      </c>
      <c r="B217" s="31" t="s">
        <v>93</v>
      </c>
      <c r="C217" s="31" t="s">
        <v>204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283</v>
      </c>
      <c r="B218" s="31" t="s">
        <v>93</v>
      </c>
      <c r="C218" s="31" t="s">
        <v>285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288</v>
      </c>
      <c r="B219" s="31" t="s">
        <v>93</v>
      </c>
      <c r="C219" s="31" t="s">
        <v>290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160</v>
      </c>
      <c r="B220" s="31" t="s">
        <v>93</v>
      </c>
      <c r="C220" s="31" t="s">
        <v>290</v>
      </c>
      <c r="D220" s="31" t="s">
        <v>159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289</v>
      </c>
      <c r="B221" s="31" t="s">
        <v>93</v>
      </c>
      <c r="C221" s="31" t="s">
        <v>291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160</v>
      </c>
      <c r="B222" s="31" t="s">
        <v>93</v>
      </c>
      <c r="C222" s="31" t="s">
        <v>291</v>
      </c>
      <c r="D222" s="31" t="s">
        <v>159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284</v>
      </c>
      <c r="B223" s="31" t="s">
        <v>93</v>
      </c>
      <c r="C223" s="31" t="s">
        <v>292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160</v>
      </c>
      <c r="B224" s="31" t="s">
        <v>93</v>
      </c>
      <c r="C224" s="31" t="s">
        <v>292</v>
      </c>
      <c r="D224" s="31" t="s">
        <v>159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96</v>
      </c>
      <c r="B225" s="7" t="s">
        <v>97</v>
      </c>
      <c r="C225" s="7" t="s">
        <v>70</v>
      </c>
      <c r="D225" s="7" t="s">
        <v>56</v>
      </c>
      <c r="E225" s="47">
        <f>E226</f>
        <v>13927</v>
      </c>
      <c r="F225" s="47">
        <f>F226</f>
        <v>9007.9</v>
      </c>
      <c r="G225" s="82">
        <f>F225/F320*100</f>
        <v>38.107707927912685</v>
      </c>
      <c r="H225" s="80">
        <f>F225/E225*100</f>
        <v>64.6793997271487</v>
      </c>
      <c r="I225" s="36"/>
      <c r="J225" s="47">
        <f>J226</f>
        <v>12504</v>
      </c>
      <c r="K225" s="47">
        <f>K226</f>
        <v>7723.3</v>
      </c>
      <c r="L225" s="82">
        <f>K225/K320*100</f>
        <v>36.68416177832665</v>
      </c>
      <c r="M225" s="82">
        <f>K225/J225*100</f>
        <v>61.76663467690339</v>
      </c>
      <c r="N225" s="80">
        <f>F225/K225*100</f>
        <v>116.63278650317868</v>
      </c>
    </row>
    <row r="226" spans="1:14" s="4" customFormat="1" ht="12.75">
      <c r="A226" s="25" t="s">
        <v>98</v>
      </c>
      <c r="B226" s="31" t="s">
        <v>99</v>
      </c>
      <c r="C226" s="31" t="s">
        <v>70</v>
      </c>
      <c r="D226" s="31" t="s">
        <v>56</v>
      </c>
      <c r="E226" s="32">
        <v>13927</v>
      </c>
      <c r="F226" s="32">
        <v>9007.9</v>
      </c>
      <c r="G226" s="32"/>
      <c r="H226" s="85">
        <f aca="true" t="shared" si="10" ref="H226:H271">F226/E226*100</f>
        <v>64.6793997271487</v>
      </c>
      <c r="I226" s="14"/>
      <c r="J226" s="32">
        <v>12504</v>
      </c>
      <c r="K226" s="32">
        <v>7723.3</v>
      </c>
      <c r="L226" s="32"/>
      <c r="M226" s="85">
        <f>K226/J226*100</f>
        <v>61.76663467690339</v>
      </c>
      <c r="N226" s="32"/>
    </row>
    <row r="227" spans="1:14" s="4" customFormat="1" ht="25.5" hidden="1">
      <c r="A227" s="17" t="s">
        <v>100</v>
      </c>
      <c r="B227" s="12" t="s">
        <v>99</v>
      </c>
      <c r="C227" s="12" t="s">
        <v>101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7:M271">K227/J227*100</f>
        <v>#DIV/0!</v>
      </c>
      <c r="N227" s="13"/>
    </row>
    <row r="228" spans="1:14" s="4" customFormat="1" ht="25.5" hidden="1">
      <c r="A228" s="17" t="s">
        <v>88</v>
      </c>
      <c r="B228" s="37" t="s">
        <v>99</v>
      </c>
      <c r="C228" s="37" t="s">
        <v>172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171</v>
      </c>
      <c r="B229" s="37" t="s">
        <v>99</v>
      </c>
      <c r="C229" s="37" t="s">
        <v>173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160</v>
      </c>
      <c r="B230" s="37" t="s">
        <v>99</v>
      </c>
      <c r="C230" s="37" t="s">
        <v>173</v>
      </c>
      <c r="D230" s="37" t="s">
        <v>159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334</v>
      </c>
      <c r="B231" s="37" t="s">
        <v>99</v>
      </c>
      <c r="C231" s="37" t="s">
        <v>246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160</v>
      </c>
      <c r="B232" s="37" t="s">
        <v>99</v>
      </c>
      <c r="C232" s="37" t="s">
        <v>246</v>
      </c>
      <c r="D232" s="37" t="s">
        <v>159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335</v>
      </c>
      <c r="B233" s="37" t="s">
        <v>99</v>
      </c>
      <c r="C233" s="37" t="s">
        <v>245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160</v>
      </c>
      <c r="B234" s="37" t="s">
        <v>99</v>
      </c>
      <c r="C234" s="37" t="s">
        <v>245</v>
      </c>
      <c r="D234" s="37" t="s">
        <v>159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336</v>
      </c>
      <c r="B235" s="37" t="s">
        <v>99</v>
      </c>
      <c r="C235" s="37" t="s">
        <v>244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160</v>
      </c>
      <c r="B236" s="37" t="s">
        <v>99</v>
      </c>
      <c r="C236" s="37" t="s">
        <v>244</v>
      </c>
      <c r="D236" s="37" t="s">
        <v>159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337</v>
      </c>
      <c r="B237" s="37" t="s">
        <v>99</v>
      </c>
      <c r="C237" s="37" t="s">
        <v>243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160</v>
      </c>
      <c r="B238" s="37" t="s">
        <v>99</v>
      </c>
      <c r="C238" s="37" t="s">
        <v>243</v>
      </c>
      <c r="D238" s="37" t="s">
        <v>159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174</v>
      </c>
      <c r="B239" s="37" t="s">
        <v>99</v>
      </c>
      <c r="C239" s="60" t="s">
        <v>345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160</v>
      </c>
      <c r="B240" s="37" t="s">
        <v>99</v>
      </c>
      <c r="C240" s="60" t="s">
        <v>345</v>
      </c>
      <c r="D240" s="37" t="s">
        <v>159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99</v>
      </c>
      <c r="C241" s="11" t="s">
        <v>102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88</v>
      </c>
      <c r="B242" s="20" t="s">
        <v>99</v>
      </c>
      <c r="C242" s="20" t="s">
        <v>175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176</v>
      </c>
      <c r="B243" s="20" t="s">
        <v>99</v>
      </c>
      <c r="C243" s="20" t="s">
        <v>177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160</v>
      </c>
      <c r="B244" s="20" t="s">
        <v>99</v>
      </c>
      <c r="C244" s="20" t="s">
        <v>177</v>
      </c>
      <c r="D244" s="20" t="s">
        <v>159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338</v>
      </c>
      <c r="B245" s="20" t="s">
        <v>99</v>
      </c>
      <c r="C245" s="20" t="s">
        <v>250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160</v>
      </c>
      <c r="B246" s="20" t="s">
        <v>99</v>
      </c>
      <c r="C246" s="20" t="s">
        <v>250</v>
      </c>
      <c r="D246" s="20" t="s">
        <v>159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339</v>
      </c>
      <c r="B247" s="20" t="s">
        <v>99</v>
      </c>
      <c r="C247" s="20" t="s">
        <v>249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160</v>
      </c>
      <c r="B248" s="20" t="s">
        <v>99</v>
      </c>
      <c r="C248" s="20" t="s">
        <v>249</v>
      </c>
      <c r="D248" s="20" t="s">
        <v>159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340</v>
      </c>
      <c r="B249" s="20" t="s">
        <v>99</v>
      </c>
      <c r="C249" s="20" t="s">
        <v>248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160</v>
      </c>
      <c r="B250" s="20" t="s">
        <v>99</v>
      </c>
      <c r="C250" s="20" t="s">
        <v>248</v>
      </c>
      <c r="D250" s="20" t="s">
        <v>159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341</v>
      </c>
      <c r="B251" s="20" t="s">
        <v>99</v>
      </c>
      <c r="C251" s="20" t="s">
        <v>247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160</v>
      </c>
      <c r="B252" s="20" t="s">
        <v>99</v>
      </c>
      <c r="C252" s="20" t="s">
        <v>247</v>
      </c>
      <c r="D252" s="20" t="s">
        <v>159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178</v>
      </c>
      <c r="B253" s="20" t="s">
        <v>99</v>
      </c>
      <c r="C253" s="50" t="s">
        <v>344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160</v>
      </c>
      <c r="B254" s="20" t="s">
        <v>99</v>
      </c>
      <c r="C254" s="50" t="s">
        <v>344</v>
      </c>
      <c r="D254" s="20" t="s">
        <v>159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99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99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160</v>
      </c>
      <c r="B257" s="20" t="s">
        <v>99</v>
      </c>
      <c r="C257" s="50" t="s">
        <v>24</v>
      </c>
      <c r="D257" s="20" t="s">
        <v>159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105</v>
      </c>
      <c r="B258" s="20" t="s">
        <v>99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138</v>
      </c>
      <c r="B259" s="20" t="s">
        <v>99</v>
      </c>
      <c r="C259" s="50" t="s">
        <v>18</v>
      </c>
      <c r="D259" s="20" t="s">
        <v>139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203</v>
      </c>
      <c r="B260" s="31" t="s">
        <v>99</v>
      </c>
      <c r="C260" s="31" t="s">
        <v>204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273</v>
      </c>
      <c r="B261" s="31" t="s">
        <v>99</v>
      </c>
      <c r="C261" s="31" t="s">
        <v>274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275</v>
      </c>
      <c r="B262" s="31" t="s">
        <v>99</v>
      </c>
      <c r="C262" s="31" t="s">
        <v>277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160</v>
      </c>
      <c r="B263" s="31" t="s">
        <v>99</v>
      </c>
      <c r="C263" s="31" t="s">
        <v>277</v>
      </c>
      <c r="D263" s="20" t="s">
        <v>159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276</v>
      </c>
      <c r="B264" s="31" t="s">
        <v>99</v>
      </c>
      <c r="C264" s="31" t="s">
        <v>278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160</v>
      </c>
      <c r="B265" s="31" t="s">
        <v>99</v>
      </c>
      <c r="C265" s="31" t="s">
        <v>278</v>
      </c>
      <c r="D265" s="20" t="s">
        <v>159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208</v>
      </c>
      <c r="B266" s="20" t="s">
        <v>103</v>
      </c>
      <c r="C266" s="20" t="s">
        <v>104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311</v>
      </c>
      <c r="B267" s="20" t="s">
        <v>103</v>
      </c>
      <c r="C267" s="20" t="s">
        <v>209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161</v>
      </c>
      <c r="B268" s="20" t="s">
        <v>103</v>
      </c>
      <c r="C268" s="20" t="s">
        <v>209</v>
      </c>
      <c r="D268" s="20" t="s">
        <v>162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195</v>
      </c>
      <c r="B269" s="20" t="s">
        <v>106</v>
      </c>
      <c r="C269" s="20" t="s">
        <v>107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105</v>
      </c>
      <c r="B270" s="20" t="s">
        <v>106</v>
      </c>
      <c r="C270" s="20" t="s">
        <v>205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161</v>
      </c>
      <c r="B271" s="20" t="s">
        <v>106</v>
      </c>
      <c r="C271" s="20" t="s">
        <v>205</v>
      </c>
      <c r="D271" s="20" t="s">
        <v>162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94</v>
      </c>
      <c r="B272" s="12" t="s">
        <v>127</v>
      </c>
      <c r="C272" s="12" t="s">
        <v>95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88</v>
      </c>
      <c r="B273" s="12" t="s">
        <v>127</v>
      </c>
      <c r="C273" s="12" t="s">
        <v>179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342</v>
      </c>
      <c r="B274" s="31" t="s">
        <v>127</v>
      </c>
      <c r="C274" s="31" t="s">
        <v>180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160</v>
      </c>
      <c r="B275" s="31" t="s">
        <v>127</v>
      </c>
      <c r="C275" s="31" t="s">
        <v>180</v>
      </c>
      <c r="D275" s="31" t="s">
        <v>159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333</v>
      </c>
      <c r="B276" s="31" t="s">
        <v>127</v>
      </c>
      <c r="C276" s="31" t="s">
        <v>239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160</v>
      </c>
      <c r="B277" s="31" t="s">
        <v>127</v>
      </c>
      <c r="C277" s="31" t="s">
        <v>239</v>
      </c>
      <c r="D277" s="31" t="s">
        <v>159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310</v>
      </c>
      <c r="B278" s="31" t="s">
        <v>127</v>
      </c>
      <c r="C278" s="51" t="s">
        <v>237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160</v>
      </c>
      <c r="B279" s="31" t="s">
        <v>127</v>
      </c>
      <c r="C279" s="51" t="s">
        <v>237</v>
      </c>
      <c r="D279" s="31" t="s">
        <v>159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131</v>
      </c>
      <c r="B280" s="31" t="s">
        <v>206</v>
      </c>
      <c r="C280" s="31" t="s">
        <v>132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86</v>
      </c>
      <c r="B281" s="31" t="s">
        <v>206</v>
      </c>
      <c r="C281" s="31" t="s">
        <v>135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320</v>
      </c>
      <c r="B282" s="31" t="s">
        <v>206</v>
      </c>
      <c r="C282" s="31" t="s">
        <v>233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133</v>
      </c>
      <c r="B283" s="31" t="s">
        <v>206</v>
      </c>
      <c r="C283" s="31" t="s">
        <v>233</v>
      </c>
      <c r="D283" s="31" t="s">
        <v>134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108</v>
      </c>
      <c r="B284" s="31" t="s">
        <v>206</v>
      </c>
      <c r="C284" s="31" t="s">
        <v>109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88</v>
      </c>
      <c r="B285" s="31" t="s">
        <v>206</v>
      </c>
      <c r="C285" s="31" t="s">
        <v>190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191</v>
      </c>
      <c r="B286" s="31" t="s">
        <v>206</v>
      </c>
      <c r="C286" s="51" t="s">
        <v>343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160</v>
      </c>
      <c r="B287" s="31" t="s">
        <v>206</v>
      </c>
      <c r="C287" s="51" t="s">
        <v>343</v>
      </c>
      <c r="D287" s="31" t="s">
        <v>159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203</v>
      </c>
      <c r="B288" s="31" t="s">
        <v>206</v>
      </c>
      <c r="C288" s="51" t="s">
        <v>204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297</v>
      </c>
      <c r="B289" s="31" t="s">
        <v>206</v>
      </c>
      <c r="C289" s="31" t="s">
        <v>298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299</v>
      </c>
      <c r="B290" s="31" t="s">
        <v>206</v>
      </c>
      <c r="C290" s="31" t="s">
        <v>300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160</v>
      </c>
      <c r="B291" s="31" t="s">
        <v>206</v>
      </c>
      <c r="C291" s="31" t="s">
        <v>300</v>
      </c>
      <c r="D291" s="31" t="s">
        <v>159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301</v>
      </c>
      <c r="B292" s="31" t="s">
        <v>206</v>
      </c>
      <c r="C292" s="31" t="s">
        <v>302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160</v>
      </c>
      <c r="B293" s="31" t="s">
        <v>206</v>
      </c>
      <c r="C293" s="31" t="s">
        <v>302</v>
      </c>
      <c r="D293" s="31" t="s">
        <v>159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303</v>
      </c>
      <c r="B294" s="31" t="s">
        <v>206</v>
      </c>
      <c r="C294" s="31" t="s">
        <v>304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160</v>
      </c>
      <c r="B295" s="31" t="s">
        <v>206</v>
      </c>
      <c r="C295" s="31" t="s">
        <v>304</v>
      </c>
      <c r="D295" s="31" t="s">
        <v>159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110</v>
      </c>
      <c r="C296" s="63" t="s">
        <v>70</v>
      </c>
      <c r="D296" s="63" t="s">
        <v>56</v>
      </c>
      <c r="E296" s="64">
        <f>E297+E304</f>
        <v>549.8</v>
      </c>
      <c r="F296" s="64">
        <f>F297+F304</f>
        <v>397.9</v>
      </c>
      <c r="G296" s="83">
        <f>F296/F320*100</f>
        <v>1.68330654031644</v>
      </c>
      <c r="H296" s="80">
        <f>F296/E296*100</f>
        <v>72.3717715532921</v>
      </c>
      <c r="I296" s="65"/>
      <c r="J296" s="64">
        <f>J297+J304</f>
        <v>480</v>
      </c>
      <c r="K296" s="64">
        <f>K297+K304</f>
        <v>311</v>
      </c>
      <c r="L296" s="83">
        <f>K296/K320*100</f>
        <v>1.4771890659510294</v>
      </c>
      <c r="M296" s="83">
        <f>K296/J296*100</f>
        <v>64.79166666666667</v>
      </c>
      <c r="N296" s="80">
        <f>F296/K296*100</f>
        <v>127.94212218649517</v>
      </c>
    </row>
    <row r="297" spans="1:14" ht="12.75">
      <c r="A297" s="25" t="s">
        <v>111</v>
      </c>
      <c r="B297" s="48">
        <v>1001</v>
      </c>
      <c r="C297" s="12" t="s">
        <v>70</v>
      </c>
      <c r="D297" s="11" t="s">
        <v>56</v>
      </c>
      <c r="E297" s="18">
        <v>545.9</v>
      </c>
      <c r="F297" s="18">
        <v>394</v>
      </c>
      <c r="G297" s="18"/>
      <c r="H297" s="85">
        <f>F297/E297*100</f>
        <v>72.17439091408683</v>
      </c>
      <c r="I297" s="19"/>
      <c r="J297" s="18">
        <v>450</v>
      </c>
      <c r="K297" s="18">
        <v>311</v>
      </c>
      <c r="L297" s="18"/>
      <c r="M297" s="85">
        <f>K297/J297*100</f>
        <v>69.11111111111111</v>
      </c>
      <c r="N297" s="18"/>
    </row>
    <row r="298" spans="1:14" ht="25.5" hidden="1">
      <c r="A298" s="17" t="s">
        <v>181</v>
      </c>
      <c r="B298" s="66">
        <v>1001</v>
      </c>
      <c r="C298" s="31" t="s">
        <v>182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228</v>
      </c>
      <c r="B299" s="66">
        <v>1001</v>
      </c>
      <c r="C299" s="31" t="s">
        <v>183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154</v>
      </c>
      <c r="B300" s="66">
        <v>1001</v>
      </c>
      <c r="C300" s="31" t="s">
        <v>183</v>
      </c>
      <c r="D300" s="20" t="s">
        <v>87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125</v>
      </c>
      <c r="B301" s="12" t="s">
        <v>112</v>
      </c>
      <c r="C301" s="12" t="s">
        <v>126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207</v>
      </c>
      <c r="B302" s="12" t="s">
        <v>112</v>
      </c>
      <c r="C302" s="12" t="s">
        <v>192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154</v>
      </c>
      <c r="B303" s="12" t="s">
        <v>112</v>
      </c>
      <c r="C303" s="12" t="s">
        <v>192</v>
      </c>
      <c r="D303" s="12" t="s">
        <v>87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70</v>
      </c>
      <c r="D304" s="12" t="s">
        <v>56</v>
      </c>
      <c r="E304" s="13">
        <v>3.9</v>
      </c>
      <c r="F304" s="13">
        <v>3.9</v>
      </c>
      <c r="G304" s="13"/>
      <c r="H304" s="13"/>
      <c r="I304" s="14"/>
      <c r="J304" s="13">
        <v>30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133</v>
      </c>
      <c r="B307" s="12" t="s">
        <v>30</v>
      </c>
      <c r="C307" s="12" t="s">
        <v>50</v>
      </c>
      <c r="D307" s="12" t="s">
        <v>134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222</v>
      </c>
      <c r="B308" s="34" t="s">
        <v>1</v>
      </c>
      <c r="C308" s="34" t="s">
        <v>70</v>
      </c>
      <c r="D308" s="34" t="s">
        <v>56</v>
      </c>
      <c r="E308" s="35">
        <f>E309</f>
        <v>73</v>
      </c>
      <c r="F308" s="35">
        <f>F309</f>
        <v>46.1</v>
      </c>
      <c r="G308" s="83">
        <f>F308/F320*100</f>
        <v>0.19502495981047469</v>
      </c>
      <c r="H308" s="80">
        <f>F308/E308*100</f>
        <v>63.15068493150685</v>
      </c>
      <c r="I308" s="14"/>
      <c r="J308" s="35">
        <f>J309</f>
        <v>85</v>
      </c>
      <c r="K308" s="35">
        <f>K309</f>
        <v>17.8</v>
      </c>
      <c r="L308" s="83">
        <f>K308/K320*100</f>
        <v>0.08454651245636118</v>
      </c>
      <c r="M308" s="83">
        <f>K308/J308*100</f>
        <v>20.941176470588236</v>
      </c>
      <c r="N308" s="80"/>
    </row>
    <row r="309" spans="1:14" ht="12.75">
      <c r="A309" s="27" t="s">
        <v>361</v>
      </c>
      <c r="B309" s="12" t="s">
        <v>362</v>
      </c>
      <c r="C309" s="12" t="s">
        <v>70</v>
      </c>
      <c r="D309" s="12" t="s">
        <v>56</v>
      </c>
      <c r="E309" s="13">
        <v>73</v>
      </c>
      <c r="F309" s="13">
        <v>46.1</v>
      </c>
      <c r="G309" s="13"/>
      <c r="H309" s="85">
        <f>F309/E309*100</f>
        <v>63.15068493150685</v>
      </c>
      <c r="I309" s="14"/>
      <c r="J309" s="13">
        <v>85</v>
      </c>
      <c r="K309" s="13">
        <v>17.8</v>
      </c>
      <c r="L309" s="13"/>
      <c r="M309" s="85">
        <f>K309/J309*100</f>
        <v>20.941176470588236</v>
      </c>
      <c r="N309" s="13"/>
    </row>
    <row r="310" spans="1:14" ht="25.5">
      <c r="A310" s="62" t="s">
        <v>373</v>
      </c>
      <c r="B310" s="34" t="s">
        <v>374</v>
      </c>
      <c r="C310" s="34" t="s">
        <v>70</v>
      </c>
      <c r="D310" s="34" t="s">
        <v>56</v>
      </c>
      <c r="E310" s="35">
        <f>E311</f>
        <v>54.2</v>
      </c>
      <c r="F310" s="35">
        <f>F311</f>
        <v>17.6</v>
      </c>
      <c r="G310" s="83">
        <f>F310/F320*100</f>
        <v>0.07445638378881464</v>
      </c>
      <c r="H310" s="80">
        <f>F310/E310*100</f>
        <v>32.47232472324723</v>
      </c>
      <c r="I310" s="14"/>
      <c r="J310" s="35">
        <f>J311</f>
        <v>120</v>
      </c>
      <c r="K310" s="35">
        <f>K311</f>
        <v>40.1</v>
      </c>
      <c r="L310" s="83">
        <f>K310/K320*100</f>
        <v>0.19046714323034175</v>
      </c>
      <c r="M310" s="80">
        <f>K310/J310*100</f>
        <v>33.416666666666664</v>
      </c>
      <c r="N310" s="80"/>
    </row>
    <row r="311" spans="1:14" ht="12.75">
      <c r="A311" s="27" t="s">
        <v>375</v>
      </c>
      <c r="B311" s="12" t="s">
        <v>376</v>
      </c>
      <c r="C311" s="12" t="s">
        <v>70</v>
      </c>
      <c r="D311" s="12" t="s">
        <v>56</v>
      </c>
      <c r="E311" s="13">
        <v>54.2</v>
      </c>
      <c r="F311" s="13">
        <v>17.6</v>
      </c>
      <c r="G311" s="13"/>
      <c r="H311" s="85">
        <f>F311/E311*100</f>
        <v>32.47232472324723</v>
      </c>
      <c r="I311" s="14"/>
      <c r="J311" s="13">
        <v>120</v>
      </c>
      <c r="K311" s="13">
        <v>40.1</v>
      </c>
      <c r="L311" s="13"/>
      <c r="M311" s="85">
        <f>K311/J311*100</f>
        <v>33.416666666666664</v>
      </c>
      <c r="N311" s="13"/>
    </row>
    <row r="312" spans="1:14" ht="38.25">
      <c r="A312" s="33" t="s">
        <v>365</v>
      </c>
      <c r="B312" s="34" t="s">
        <v>363</v>
      </c>
      <c r="C312" s="34" t="s">
        <v>70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5.5">
      <c r="A313" s="25" t="s">
        <v>366</v>
      </c>
      <c r="B313" s="12" t="s">
        <v>364</v>
      </c>
      <c r="C313" s="12" t="s">
        <v>70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5.5" hidden="1">
      <c r="A314" s="17" t="s">
        <v>125</v>
      </c>
      <c r="B314" s="12" t="s">
        <v>3</v>
      </c>
      <c r="C314" s="12" t="s">
        <v>126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51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6.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1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67</v>
      </c>
      <c r="B320" s="67"/>
      <c r="C320" s="67"/>
      <c r="D320" s="67"/>
      <c r="E320" s="91">
        <f>E15+E82+E87+E130+E151+E176+E225+E296+E312+E308+E310</f>
        <v>38975.6</v>
      </c>
      <c r="F320" s="91">
        <f>F15+F82+F87+F130+F151+F176+F225+F296+F312+F308+F310</f>
        <v>23637.999999999996</v>
      </c>
      <c r="G320" s="81">
        <v>100</v>
      </c>
      <c r="H320" s="80">
        <f>F320/E320*100</f>
        <v>60.6482004125658</v>
      </c>
      <c r="I320" s="36"/>
      <c r="J320" s="35">
        <f>J15+J82+J87+J130+J151+J176+J225+J296+J312+J308+J310</f>
        <v>36302.5</v>
      </c>
      <c r="K320" s="35">
        <f>K15+K82+K87+K130+K151+K176+K225+K296+K312+K308+K310</f>
        <v>21053.5</v>
      </c>
      <c r="L320" s="81">
        <v>100</v>
      </c>
      <c r="M320" s="81">
        <f>K320/J320*100</f>
        <v>57.99462846911369</v>
      </c>
      <c r="N320" s="80">
        <f>F320/K320*100</f>
        <v>112.27586862041939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2018-10-23T06:28:04Z</cp:lastPrinted>
  <dcterms:created xsi:type="dcterms:W3CDTF">2003-07-23T10:25:27Z</dcterms:created>
  <dcterms:modified xsi:type="dcterms:W3CDTF">2018-10-23T07:58:51Z</dcterms:modified>
  <cp:category/>
  <cp:version/>
  <cp:contentType/>
  <cp:contentStatus/>
</cp:coreProperties>
</file>