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  <definedName name="_xlnm.Print_Area" localSheetId="0">'Лист1'!$A$1:$H$30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<sst xmlns="http://schemas.openxmlformats.org/spreadsheetml/2006/main" count="38" uniqueCount="38">
  <si>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</t>
  </si>
  <si>
    <t>Темпы роста</t>
  </si>
  <si>
    <t>Принято по бюджету</t>
  </si>
  <si>
    <t>Проект бюджета</t>
  </si>
  <si>
    <t>в % к первоначальному бюджету</t>
  </si>
  <si>
    <t>в % к уточненному бюджету</t>
  </si>
  <si>
    <t>Налоговые доходы</t>
  </si>
  <si>
    <t>Налог на доходы физических лиц</t>
  </si>
  <si>
    <t>Неналоговые доходы</t>
  </si>
  <si>
    <t>Безвозмездные поступления от других бюджетов бюджетной системы Российской Федерации</t>
  </si>
  <si>
    <t>Всего доходов</t>
  </si>
  <si>
    <t>Приложение №1 к Заключению Контрольно-счетной</t>
  </si>
  <si>
    <t>тыс.рублей</t>
  </si>
  <si>
    <t>Земельный налог</t>
  </si>
  <si>
    <t>Отклонение в суммарном выражении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</si>
  <si>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</si>
  <si>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комиссии по проекту бюджета сельского поселения</t>
  </si>
  <si>
    <t>Налог на имущество физических лиц</t>
  </si>
  <si>
    <t>Доходы от сдачи в аренду имущества, находящихся в оперативном управлении органов местного самоуправления и созданных ими учреждений (за исключением имушества муниципальных бюджетных и автономных учреждений)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</si>
  <si>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сельских поселений (за исключением земельных муниципальных бюджетных и автономных учреждений)</t>
  </si>
  <si>
    <t>Дотации бюджетам поселений на выравнивание бюджетной обеспеченности</t>
  </si>
  <si>
    <t>Субвенции бюджетам поселений</t>
  </si>
  <si>
    <t>Прочие поступления от использования имущества</t>
  </si>
  <si>
    <t xml:space="preserve">Межбюджетные трансферты, передаваемые бюджетам муниципальных поселений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</si>
  <si>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</t>
  </si>
  <si>
    <t xml:space="preserve">Единый сельскохозяйственный налог </t>
  </si>
  <si>
    <t>Сравнительный анализ поступления доходов по проекту бюджета сельского поселения Березняковское  Сергиево-Посадского муниципального района на 2018 год</t>
  </si>
  <si>
    <t>Уточненный план по бюджету на 01.10.2017г.</t>
  </si>
  <si>
    <t>задолженность и перерасчеты по отмененным налогам, сборам и иным обязательным платежам</t>
  </si>
  <si>
    <t>Доходы от продажи земельных участков, находящихся в государственной и муниципальной собственности</t>
  </si>
  <si>
    <t>Прочие субсидии бююджетам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</si>
  <si>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</si>
  <si>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Березняковское на 2019 год</t>
  </si>
  <si>
    <t>2018т год</t>
  </si>
  <si>
    <t>2019 год</t>
  </si>
  <si>
    <t>2019год к первоначальному бюджету 2018года (стр.4-стр.2)</t>
  </si>
  <si>
    <t>2019год к уточненному бюджету 2018года (стр.4-стр.3)</t>
  </si>
  <si>
    <t>прочие неналоговые доходы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</si>
</sst>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72" fontId="0" fillId="0" borderId="10" xfId="0" applyNumberForma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8">
      <selection activeCell="D29" sqref="D29"/>
    </sheetView>
  </sheetViews>
  <sheetFormatPr defaultColWidth="9.00390625" defaultRowHeight="12.75"/>
  <cols>
    <col min="1" max="1" width="38.125" style="0" customWidth="1"/>
    <col min="2" max="2" width="11.375" style="0" customWidth="1"/>
    <col min="3" max="3" width="11.125" style="0" customWidth="1"/>
    <col min="4" max="4" width="10.875" style="0" customWidth="1"/>
    <col min="5" max="5" width="12.625" style="0" customWidth="1"/>
    <col min="6" max="6" width="10.875" style="0" customWidth="1"/>
    <col min="7" max="7" width="13.375" style="0" customWidth="1"/>
    <col min="8" max="8" width="12.125" style="0" customWidth="1"/>
  </cols>
  <sheetData>
    <row r="1" ht="12.75">
      <c r="D1" t="s">
        <v>11</v>
      </c>
    </row>
    <row r="2" ht="16.5" customHeight="1">
      <c r="D2" t="s">
        <v>16</v>
      </c>
    </row>
    <row r="3" ht="16.5" customHeight="1">
      <c r="D3" t="s">
        <v>32</v>
      </c>
    </row>
    <row r="4" ht="16.5" customHeight="1"/>
    <row r="5" spans="1:6" ht="28.5" customHeight="1">
      <c r="A5" s="14" t="s">
        <v>26</v>
      </c>
      <c r="B5" s="14"/>
      <c r="C5" s="14"/>
      <c r="D5" s="14"/>
      <c r="E5" s="14"/>
      <c r="F5" s="14"/>
    </row>
    <row r="6" ht="12.75">
      <c r="H6" t="s">
        <v>12</v>
      </c>
    </row>
    <row r="7" spans="1:8" ht="44.25" customHeight="1">
      <c r="A7" s="19" t="s">
        <v>0</v>
      </c>
      <c r="B7" s="17" t="s">
        <v>33</v>
      </c>
      <c r="C7" s="18"/>
      <c r="D7" s="1" t="s">
        <v>34</v>
      </c>
      <c r="E7" s="17" t="s">
        <v>1</v>
      </c>
      <c r="F7" s="18"/>
      <c r="G7" s="15" t="s">
        <v>14</v>
      </c>
      <c r="H7" s="16"/>
    </row>
    <row r="8" spans="1:8" ht="63.75">
      <c r="A8" s="20"/>
      <c r="B8" s="2" t="s">
        <v>2</v>
      </c>
      <c r="C8" s="3" t="s">
        <v>27</v>
      </c>
      <c r="D8" s="2" t="s">
        <v>3</v>
      </c>
      <c r="E8" s="5" t="s">
        <v>4</v>
      </c>
      <c r="F8" s="4" t="s">
        <v>5</v>
      </c>
      <c r="G8" s="13" t="s">
        <v>35</v>
      </c>
      <c r="H8" s="13" t="s">
        <v>36</v>
      </c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2.75">
      <c r="A10" s="7" t="s">
        <v>6</v>
      </c>
      <c r="B10" s="12">
        <f>B11+B14+B13+B12</f>
        <v>69161</v>
      </c>
      <c r="C10" s="12">
        <f>C11+C14+C13+C15+C12</f>
        <v>69161</v>
      </c>
      <c r="D10" s="12">
        <f>D11+D14+D13+D12</f>
        <v>92384.1</v>
      </c>
      <c r="E10" s="12">
        <f aca="true" t="shared" si="0" ref="E10:E30">D10/B10*100</f>
        <v>133.5783172597273</v>
      </c>
      <c r="F10" s="12">
        <f>D10/C10*100</f>
        <v>133.5783172597273</v>
      </c>
      <c r="G10" s="12">
        <f>D10-B10</f>
        <v>23223.100000000006</v>
      </c>
      <c r="H10" s="12">
        <f>D10-C10</f>
        <v>23223.100000000006</v>
      </c>
    </row>
    <row r="11" spans="1:8" ht="12.75">
      <c r="A11" s="8" t="s">
        <v>7</v>
      </c>
      <c r="B11" s="11">
        <v>8854</v>
      </c>
      <c r="C11" s="11">
        <v>8854</v>
      </c>
      <c r="D11" s="11">
        <v>48626</v>
      </c>
      <c r="E11" s="11">
        <f t="shared" si="0"/>
        <v>549.1981025525187</v>
      </c>
      <c r="F11" s="11">
        <f>D11/C11*100</f>
        <v>549.1981025525187</v>
      </c>
      <c r="G11" s="11">
        <f aca="true" t="shared" si="1" ref="G11:G30">D11-B11</f>
        <v>39772</v>
      </c>
      <c r="H11" s="11">
        <f>D11-C11</f>
        <v>39772</v>
      </c>
    </row>
    <row r="12" spans="1:8" ht="12.75">
      <c r="A12" s="8" t="s">
        <v>25</v>
      </c>
      <c r="B12" s="11">
        <v>2</v>
      </c>
      <c r="C12" s="11">
        <v>2</v>
      </c>
      <c r="D12" s="11">
        <v>2</v>
      </c>
      <c r="E12" s="11"/>
      <c r="F12" s="11"/>
      <c r="G12" s="11">
        <f t="shared" si="1"/>
        <v>0</v>
      </c>
      <c r="H12" s="11">
        <f>D12-C12</f>
        <v>0</v>
      </c>
    </row>
    <row r="13" spans="1:8" ht="12.75">
      <c r="A13" s="8" t="s">
        <v>17</v>
      </c>
      <c r="B13" s="11">
        <v>2320</v>
      </c>
      <c r="C13" s="11">
        <v>2320</v>
      </c>
      <c r="D13" s="11">
        <v>2903</v>
      </c>
      <c r="E13" s="11">
        <v>0</v>
      </c>
      <c r="F13" s="11">
        <v>0</v>
      </c>
      <c r="G13" s="11">
        <f>D13-B13</f>
        <v>583</v>
      </c>
      <c r="H13" s="11">
        <f>D13-C13</f>
        <v>583</v>
      </c>
    </row>
    <row r="14" spans="1:8" ht="12.75">
      <c r="A14" s="8" t="s">
        <v>13</v>
      </c>
      <c r="B14" s="11">
        <v>57985</v>
      </c>
      <c r="C14" s="11">
        <v>57985</v>
      </c>
      <c r="D14" s="11">
        <v>40853.1</v>
      </c>
      <c r="E14" s="11">
        <f t="shared" si="0"/>
        <v>70.45460032767095</v>
      </c>
      <c r="F14" s="11">
        <f aca="true" t="shared" si="2" ref="F14:F30">D14/C14*100</f>
        <v>70.45460032767095</v>
      </c>
      <c r="G14" s="11">
        <f t="shared" si="1"/>
        <v>-17131.9</v>
      </c>
      <c r="H14" s="11">
        <f aca="true" t="shared" si="3" ref="H14:H30">D14-C14</f>
        <v>-17131.9</v>
      </c>
    </row>
    <row r="15" spans="1:8" ht="38.25">
      <c r="A15" s="8" t="s">
        <v>28</v>
      </c>
      <c r="B15" s="11"/>
      <c r="C15" s="11">
        <v>0</v>
      </c>
      <c r="D15" s="11">
        <v>0</v>
      </c>
      <c r="E15" s="11"/>
      <c r="F15" s="11"/>
      <c r="G15" s="11"/>
      <c r="H15" s="11">
        <f t="shared" si="3"/>
        <v>0</v>
      </c>
    </row>
    <row r="16" spans="1:8" ht="12.75">
      <c r="A16" s="7" t="s">
        <v>8</v>
      </c>
      <c r="B16" s="12">
        <f>B17+B18+B22+B19+B20</f>
        <v>1928</v>
      </c>
      <c r="C16" s="12">
        <f>C17+C18+C22+C19+C20+C21</f>
        <v>3302.3</v>
      </c>
      <c r="D16" s="12">
        <f>D17+D18+D22+D19+D20</f>
        <v>590</v>
      </c>
      <c r="E16" s="12">
        <f t="shared" si="0"/>
        <v>30.601659751037346</v>
      </c>
      <c r="F16" s="12">
        <f t="shared" si="2"/>
        <v>17.866335584289736</v>
      </c>
      <c r="G16" s="12">
        <f t="shared" si="1"/>
        <v>-1338</v>
      </c>
      <c r="H16" s="12">
        <f t="shared" si="3"/>
        <v>-2712.3</v>
      </c>
    </row>
    <row r="17" spans="1:8" ht="89.25">
      <c r="A17" s="8" t="s">
        <v>19</v>
      </c>
      <c r="B17" s="11">
        <v>1572</v>
      </c>
      <c r="C17" s="11">
        <v>2656.3</v>
      </c>
      <c r="D17" s="11">
        <v>0</v>
      </c>
      <c r="E17" s="11">
        <f t="shared" si="0"/>
        <v>0</v>
      </c>
      <c r="F17" s="11">
        <f t="shared" si="2"/>
        <v>0</v>
      </c>
      <c r="G17" s="11">
        <f t="shared" si="1"/>
        <v>-1572</v>
      </c>
      <c r="H17" s="11">
        <f t="shared" si="3"/>
        <v>-2656.3</v>
      </c>
    </row>
    <row r="18" spans="1:8" ht="89.25">
      <c r="A18" s="8" t="s">
        <v>18</v>
      </c>
      <c r="B18" s="11">
        <v>356</v>
      </c>
      <c r="C18" s="11">
        <v>356</v>
      </c>
      <c r="D18" s="11">
        <v>330</v>
      </c>
      <c r="E18" s="11">
        <f t="shared" si="0"/>
        <v>92.69662921348315</v>
      </c>
      <c r="F18" s="11">
        <f t="shared" si="2"/>
        <v>92.69662921348315</v>
      </c>
      <c r="G18" s="11">
        <f t="shared" si="1"/>
        <v>-26</v>
      </c>
      <c r="H18" s="11">
        <f t="shared" si="3"/>
        <v>-26</v>
      </c>
    </row>
    <row r="19" spans="1:8" ht="25.5">
      <c r="A19" s="8" t="s">
        <v>22</v>
      </c>
      <c r="B19" s="11">
        <v>0</v>
      </c>
      <c r="C19" s="11">
        <v>150</v>
      </c>
      <c r="D19" s="11">
        <v>120</v>
      </c>
      <c r="E19" s="11"/>
      <c r="F19" s="11">
        <f t="shared" si="2"/>
        <v>80</v>
      </c>
      <c r="G19" s="11">
        <f t="shared" si="1"/>
        <v>120</v>
      </c>
      <c r="H19" s="11">
        <f t="shared" si="3"/>
        <v>-30</v>
      </c>
    </row>
    <row r="20" spans="1:8" ht="102">
      <c r="A20" s="8" t="s">
        <v>15</v>
      </c>
      <c r="B20" s="11">
        <v>0</v>
      </c>
      <c r="C20" s="11">
        <v>0</v>
      </c>
      <c r="D20" s="11">
        <v>0</v>
      </c>
      <c r="E20" s="11"/>
      <c r="F20" s="11"/>
      <c r="G20" s="11">
        <f t="shared" si="1"/>
        <v>0</v>
      </c>
      <c r="H20" s="11">
        <f t="shared" si="3"/>
        <v>0</v>
      </c>
    </row>
    <row r="21" spans="1:8" ht="51">
      <c r="A21" s="8" t="s">
        <v>29</v>
      </c>
      <c r="B21" s="11">
        <v>0</v>
      </c>
      <c r="C21" s="11">
        <v>0</v>
      </c>
      <c r="D21" s="11">
        <v>0</v>
      </c>
      <c r="E21" s="11"/>
      <c r="F21" s="11" t="e">
        <f t="shared" si="2"/>
        <v>#DIV/0!</v>
      </c>
      <c r="G21" s="11">
        <f t="shared" si="1"/>
        <v>0</v>
      </c>
      <c r="H21" s="11">
        <f t="shared" si="3"/>
        <v>0</v>
      </c>
    </row>
    <row r="22" spans="1:8" ht="12.75">
      <c r="A22" s="8" t="s">
        <v>37</v>
      </c>
      <c r="B22" s="11">
        <v>0</v>
      </c>
      <c r="C22" s="11">
        <v>140</v>
      </c>
      <c r="D22" s="11">
        <v>140</v>
      </c>
      <c r="E22" s="11"/>
      <c r="F22" s="11"/>
      <c r="G22" s="11">
        <f t="shared" si="1"/>
        <v>140</v>
      </c>
      <c r="H22" s="11">
        <f t="shared" si="3"/>
        <v>0</v>
      </c>
    </row>
    <row r="23" spans="1:8" ht="38.25">
      <c r="A23" s="9" t="s">
        <v>9</v>
      </c>
      <c r="B23" s="12">
        <f>B24+B25+B27+B28+B26</f>
        <v>2216</v>
      </c>
      <c r="C23" s="12">
        <f>C24+C25+C27+C28+C26+C29</f>
        <v>10636.5</v>
      </c>
      <c r="D23" s="12">
        <f>D24+D25+D27+D28+D26</f>
        <v>392</v>
      </c>
      <c r="E23" s="12">
        <f t="shared" si="0"/>
        <v>17.689530685920577</v>
      </c>
      <c r="F23" s="12">
        <f t="shared" si="2"/>
        <v>3.6854228364593613</v>
      </c>
      <c r="G23" s="12">
        <f t="shared" si="1"/>
        <v>-1824</v>
      </c>
      <c r="H23" s="12">
        <f t="shared" si="3"/>
        <v>-10244.5</v>
      </c>
    </row>
    <row r="24" spans="1:8" ht="38.25">
      <c r="A24" s="8" t="s">
        <v>20</v>
      </c>
      <c r="B24" s="11">
        <v>1</v>
      </c>
      <c r="C24" s="11">
        <v>1</v>
      </c>
      <c r="D24" s="11">
        <v>76</v>
      </c>
      <c r="E24" s="11">
        <f t="shared" si="0"/>
        <v>7600</v>
      </c>
      <c r="F24" s="11">
        <f t="shared" si="2"/>
        <v>7600</v>
      </c>
      <c r="G24" s="11">
        <f t="shared" si="1"/>
        <v>75</v>
      </c>
      <c r="H24" s="11">
        <f t="shared" si="3"/>
        <v>75</v>
      </c>
    </row>
    <row r="25" spans="1:8" ht="12.75">
      <c r="A25" s="8" t="s">
        <v>21</v>
      </c>
      <c r="B25" s="11">
        <v>287</v>
      </c>
      <c r="C25" s="11">
        <v>287</v>
      </c>
      <c r="D25" s="11">
        <v>316</v>
      </c>
      <c r="E25" s="11">
        <f t="shared" si="0"/>
        <v>110.10452961672475</v>
      </c>
      <c r="F25" s="11">
        <f t="shared" si="2"/>
        <v>110.10452961672475</v>
      </c>
      <c r="G25" s="11">
        <f t="shared" si="1"/>
        <v>29</v>
      </c>
      <c r="H25" s="11">
        <f t="shared" si="3"/>
        <v>29</v>
      </c>
    </row>
    <row r="26" spans="1:8" ht="12.75">
      <c r="A26" s="8" t="s">
        <v>30</v>
      </c>
      <c r="B26" s="11">
        <v>1928</v>
      </c>
      <c r="C26" s="11">
        <v>9574.1</v>
      </c>
      <c r="D26" s="11">
        <v>0</v>
      </c>
      <c r="E26" s="11"/>
      <c r="F26" s="11">
        <f t="shared" si="2"/>
        <v>0</v>
      </c>
      <c r="G26" s="11">
        <f t="shared" si="1"/>
        <v>-1928</v>
      </c>
      <c r="H26" s="11">
        <f t="shared" si="3"/>
        <v>-9574.1</v>
      </c>
    </row>
    <row r="27" spans="1:8" ht="89.25">
      <c r="A27" s="8" t="s">
        <v>23</v>
      </c>
      <c r="B27" s="11">
        <v>0</v>
      </c>
      <c r="C27" s="11">
        <v>0</v>
      </c>
      <c r="D27" s="11">
        <v>0</v>
      </c>
      <c r="E27" s="11"/>
      <c r="F27" s="11"/>
      <c r="G27" s="11">
        <f t="shared" si="1"/>
        <v>0</v>
      </c>
      <c r="H27" s="11">
        <f t="shared" si="3"/>
        <v>0</v>
      </c>
    </row>
    <row r="28" spans="1:8" ht="12.75">
      <c r="A28" s="8" t="s">
        <v>24</v>
      </c>
      <c r="B28" s="11">
        <v>0</v>
      </c>
      <c r="C28" s="11">
        <v>670</v>
      </c>
      <c r="D28" s="11">
        <v>0</v>
      </c>
      <c r="E28" s="11"/>
      <c r="F28" s="11">
        <f t="shared" si="2"/>
        <v>0</v>
      </c>
      <c r="G28" s="11">
        <f t="shared" si="1"/>
        <v>0</v>
      </c>
      <c r="H28" s="11">
        <f t="shared" si="3"/>
        <v>-670</v>
      </c>
    </row>
    <row r="29" spans="1:8" ht="76.5">
      <c r="A29" s="8" t="s">
        <v>31</v>
      </c>
      <c r="B29" s="11"/>
      <c r="C29" s="11">
        <v>104.4</v>
      </c>
      <c r="D29" s="11">
        <v>0</v>
      </c>
      <c r="E29" s="11"/>
      <c r="F29" s="11">
        <f t="shared" si="2"/>
        <v>0</v>
      </c>
      <c r="G29" s="11"/>
      <c r="H29" s="11">
        <f t="shared" si="3"/>
        <v>-104.4</v>
      </c>
    </row>
    <row r="30" spans="1:8" ht="15.75">
      <c r="A30" s="10" t="s">
        <v>10</v>
      </c>
      <c r="B30" s="12">
        <f>B23+B10+B16</f>
        <v>73305</v>
      </c>
      <c r="C30" s="12">
        <f>C23+C10+C16</f>
        <v>83099.8</v>
      </c>
      <c r="D30" s="12">
        <f>D23+D10+D16</f>
        <v>93366.1</v>
      </c>
      <c r="E30" s="11">
        <f t="shared" si="0"/>
        <v>127.36661892094673</v>
      </c>
      <c r="F30" s="12">
        <f t="shared" si="2"/>
        <v>112.3541813578372</v>
      </c>
      <c r="G30" s="12">
        <f t="shared" si="1"/>
        <v>20061.100000000006</v>
      </c>
      <c r="H30" s="12">
        <f t="shared" si="3"/>
        <v>10266.300000000003</v>
      </c>
    </row>
  </sheetData>
  <sheetProtection/>
  <mergeCells count="5">
    <mergeCell ref="A5:F5"/>
    <mergeCell ref="G7:H7"/>
    <mergeCell ref="B7:C7"/>
    <mergeCell ref="E7:F7"/>
    <mergeCell ref="A7:A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2016-11-18T08:10:44Z</cp:lastPrinted>
  <dcterms:created xsi:type="dcterms:W3CDTF">2010-11-30T05:55:01Z</dcterms:created>
  <dcterms:modified xsi:type="dcterms:W3CDTF">2018-12-07T11:46:25Z</dcterms:modified>
  <cp:category/>
  <cp:version/>
  <cp:contentType/>
  <cp:contentStatus/>
</cp:coreProperties>
</file>