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<sst xmlns="http://schemas.openxmlformats.org/spreadsheetml/2006/main" count="50" uniqueCount="49">
  <si>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Межбюджетные трансферты</t>
  </si>
  <si>
    <t>Иные межбюджетные трансферты</t>
  </si>
  <si>
    <t>Благоустройство</t>
  </si>
  <si>
    <t>Наименование</t>
  </si>
  <si>
    <t>Жилищно-коммунальное хозяйство</t>
  </si>
  <si>
    <t>Образование</t>
  </si>
  <si>
    <t>Социальная политика</t>
  </si>
  <si>
    <t>Резервные фонды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</si>
  <si>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</si>
  <si>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</si>
  <si>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</si>
  <si>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жилищно-коммунального хозяйства</t>
  </si>
  <si>
    <t>Молодежная политика и оздоровление детей</t>
  </si>
  <si>
    <t>Культура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</si>
  <si>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</si>
  <si>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</si>
  <si>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</si>
  <si>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</si>
  <si>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Национальная оборона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</si>
  <si>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</si>
  <si>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</si>
  <si>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</si>
  <si>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</si>
  <si>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</si>
  <si>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</si>
  <si>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</si>
  <si>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</si>
  <si>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</si>
  <si>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Проект по бюджету</t>
  </si>
  <si>
    <t>Отклонение в суммарном выражение</t>
  </si>
  <si>
    <t>в том числе</t>
  </si>
  <si>
    <t>Процентные платежи по муниципальному долгу</t>
  </si>
  <si>
    <t>Культура, кинематография</t>
  </si>
  <si>
    <t>Дорожное хозяйство (дорожные фонды)</t>
  </si>
  <si>
    <t>Условно утвержденные расходы</t>
  </si>
  <si>
    <t>Приложение №4 к Заключению Контрольно-счетной</t>
  </si>
  <si>
    <t>комиссии по проекту бюджета сельского</t>
  </si>
  <si>
    <t>Мобилизационная и вневойсковая подготовка</t>
  </si>
  <si>
    <t>Проект по бюджету на 2020 год</t>
  </si>
  <si>
    <t>В % к  бюджету 2019 года</t>
  </si>
  <si>
    <t>в % к бюджету 2020 года</t>
  </si>
  <si>
    <t>Проект по бюджету на 2021 год</t>
  </si>
  <si>
    <t>2019 год</t>
  </si>
  <si>
    <t xml:space="preserve">поселения Березняковское на 2019 год и плановый период 2020 и </t>
  </si>
  <si>
    <t>2021 годов</t>
  </si>
  <si>
    <t>Сравнительный  анализ муниципальных услуг по расходам проекта бюджета сельского поселения Березняковское на 2019год и на плановый период 2020-2021 годов</t>
  </si>
  <si>
    <t>Обеспечение проведения выборов и референдумов</t>
  </si>
  <si>
    <t>2020год к бюджету 2019года (стр.5-стр7)</t>
  </si>
  <si>
    <t>2021год к бюджету 2019года (стр.6-стр.7)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</si>
</sst>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25">
      <selection activeCell="B38" sqref="B38"/>
    </sheetView>
  </sheetViews>
  <sheetFormatPr defaultColWidth="9.00390625" defaultRowHeight="12.75"/>
  <cols>
    <col min="1" max="1" width="38.75390625" style="0" customWidth="1"/>
    <col min="2" max="2" width="12.75390625" style="0" customWidth="1"/>
    <col min="3" max="3" width="11.625" style="0" customWidth="1"/>
    <col min="4" max="4" width="1.12109375" style="0" customWidth="1"/>
    <col min="5" max="5" width="12.25390625" style="0" customWidth="1"/>
    <col min="8" max="9" width="10.75390625" style="0" customWidth="1"/>
  </cols>
  <sheetData>
    <row r="1" spans="1:9" ht="12.75">
      <c r="A1" s="1"/>
      <c r="B1" s="1"/>
      <c r="C1" s="1"/>
      <c r="D1" t="s">
        <v>35</v>
      </c>
      <c r="H1" s="1"/>
      <c r="I1" s="1"/>
    </row>
    <row r="2" spans="1:9" ht="12.75">
      <c r="A2" s="1"/>
      <c r="B2" s="1"/>
      <c r="C2" s="1"/>
      <c r="D2" t="s">
        <v>36</v>
      </c>
      <c r="H2" s="1"/>
      <c r="I2" s="1"/>
    </row>
    <row r="3" spans="1:9" ht="12.75">
      <c r="A3" s="1"/>
      <c r="B3" s="1"/>
      <c r="C3" s="1"/>
      <c r="D3" t="s">
        <v>43</v>
      </c>
      <c r="H3" s="1"/>
      <c r="I3" s="1"/>
    </row>
    <row r="4" spans="1:9" ht="15.75">
      <c r="A4" s="1"/>
      <c r="B4" s="1"/>
      <c r="C4" s="1"/>
      <c r="D4" s="2" t="s">
        <v>44</v>
      </c>
      <c r="E4" s="2"/>
      <c r="F4" s="2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38.25" customHeight="1">
      <c r="A6" s="34" t="s">
        <v>45</v>
      </c>
      <c r="B6" s="34"/>
      <c r="C6" s="34"/>
      <c r="D6" s="34"/>
      <c r="E6" s="34"/>
      <c r="F6" s="34"/>
      <c r="G6" s="34"/>
      <c r="H6" s="1"/>
      <c r="I6" s="1"/>
    </row>
    <row r="7" spans="1:9" ht="15.75">
      <c r="A7" s="34"/>
      <c r="B7" s="34"/>
      <c r="C7" s="34"/>
      <c r="D7" s="1"/>
      <c r="E7" s="1"/>
      <c r="F7" s="1"/>
      <c r="G7" s="1"/>
      <c r="H7" s="1"/>
      <c r="I7" s="1"/>
    </row>
    <row r="8" spans="1:9" ht="0" customHeight="1" hidden="1">
      <c r="A8" s="1"/>
      <c r="B8" s="1"/>
      <c r="C8" s="1"/>
      <c r="D8" s="1"/>
      <c r="E8" s="1"/>
      <c r="F8" s="1"/>
      <c r="G8" s="3" t="s">
        <v>19</v>
      </c>
      <c r="H8" s="1"/>
      <c r="I8" s="1"/>
    </row>
    <row r="9" spans="1:9" ht="33" customHeight="1">
      <c r="A9" s="35" t="s">
        <v>3</v>
      </c>
      <c r="B9" s="37"/>
      <c r="C9" s="38"/>
      <c r="D9" s="16"/>
      <c r="E9" s="20" t="s">
        <v>42</v>
      </c>
      <c r="F9" s="37" t="s">
        <v>26</v>
      </c>
      <c r="G9" s="38"/>
      <c r="H9" s="32" t="s">
        <v>29</v>
      </c>
      <c r="I9" s="33"/>
    </row>
    <row r="10" spans="1:9" ht="63.75">
      <c r="A10" s="36"/>
      <c r="B10" s="15" t="s">
        <v>38</v>
      </c>
      <c r="C10" s="15" t="s">
        <v>41</v>
      </c>
      <c r="D10" s="17"/>
      <c r="E10" s="15" t="s">
        <v>28</v>
      </c>
      <c r="F10" s="18" t="s">
        <v>39</v>
      </c>
      <c r="G10" s="15" t="s">
        <v>40</v>
      </c>
      <c r="H10" s="31" t="s">
        <v>47</v>
      </c>
      <c r="I10" s="31" t="s">
        <v>48</v>
      </c>
    </row>
    <row r="11" spans="1:9" ht="12.75">
      <c r="A11" s="21">
        <v>1</v>
      </c>
      <c r="B11" s="21">
        <v>5</v>
      </c>
      <c r="C11" s="21">
        <v>6</v>
      </c>
      <c r="D11" s="17"/>
      <c r="E11" s="21">
        <v>7</v>
      </c>
      <c r="F11" s="4">
        <v>8</v>
      </c>
      <c r="G11" s="21">
        <v>9</v>
      </c>
      <c r="H11" s="31">
        <v>10</v>
      </c>
      <c r="I11" s="31">
        <v>11</v>
      </c>
    </row>
    <row r="12" spans="1:9" ht="12.75">
      <c r="A12" s="5" t="s">
        <v>16</v>
      </c>
      <c r="B12" s="22">
        <f>B14+B16+B19+B15+B17+B20</f>
        <v>13290.7</v>
      </c>
      <c r="C12" s="22">
        <f>C14+C16+C19+C15+C17+C20</f>
        <v>13290.7</v>
      </c>
      <c r="D12" s="23"/>
      <c r="E12" s="22">
        <f>E14+E16+E17+E18+E19+E20</f>
        <v>14928.6</v>
      </c>
      <c r="F12" s="22">
        <f>B12/E12*100</f>
        <v>89.02844205082862</v>
      </c>
      <c r="G12" s="22">
        <f>C12/E12*100</f>
        <v>89.02844205082862</v>
      </c>
      <c r="H12" s="6">
        <f>B12-E12</f>
        <v>-1637.8999999999996</v>
      </c>
      <c r="I12" s="6">
        <f>B12-E12</f>
        <v>-1637.8999999999996</v>
      </c>
    </row>
    <row r="13" spans="1:9" ht="12.75">
      <c r="A13" s="5" t="s">
        <v>30</v>
      </c>
      <c r="B13" s="22"/>
      <c r="C13" s="22"/>
      <c r="D13" s="23"/>
      <c r="E13" s="22"/>
      <c r="F13" s="22"/>
      <c r="G13" s="22"/>
      <c r="H13" s="6"/>
      <c r="I13" s="6"/>
    </row>
    <row r="14" spans="1:9" ht="62.25" customHeight="1">
      <c r="A14" s="7" t="s">
        <v>24</v>
      </c>
      <c r="B14" s="24">
        <v>1783</v>
      </c>
      <c r="C14" s="24">
        <v>1783</v>
      </c>
      <c r="D14" s="25"/>
      <c r="E14" s="24">
        <v>2003</v>
      </c>
      <c r="F14" s="22">
        <f aca="true" t="shared" si="0" ref="F14:F45">B14/E14*100</f>
        <v>89.0164752870694</v>
      </c>
      <c r="G14" s="22">
        <f aca="true" t="shared" si="1" ref="G14:G45">C14/E14*100</f>
        <v>89.0164752870694</v>
      </c>
      <c r="H14" s="6">
        <f aca="true" t="shared" si="2" ref="H14:H45">B14-E14</f>
        <v>-220</v>
      </c>
      <c r="I14" s="6">
        <f aca="true" t="shared" si="3" ref="I14:I45">B14-E14</f>
        <v>-220</v>
      </c>
    </row>
    <row r="15" spans="1:9" ht="69.75" customHeight="1">
      <c r="A15" s="7" t="s">
        <v>20</v>
      </c>
      <c r="B15" s="24">
        <v>0</v>
      </c>
      <c r="C15" s="24">
        <v>0</v>
      </c>
      <c r="D15" s="25"/>
      <c r="E15" s="24">
        <v>0</v>
      </c>
      <c r="F15" s="22"/>
      <c r="G15" s="22"/>
      <c r="H15" s="6">
        <f t="shared" si="2"/>
        <v>0</v>
      </c>
      <c r="I15" s="6">
        <f t="shared" si="3"/>
        <v>0</v>
      </c>
    </row>
    <row r="16" spans="1:9" ht="69" customHeight="1">
      <c r="A16" s="8" t="s">
        <v>21</v>
      </c>
      <c r="B16" s="24">
        <v>11407.7</v>
      </c>
      <c r="C16" s="24">
        <v>11407.7</v>
      </c>
      <c r="D16" s="25"/>
      <c r="E16" s="24">
        <v>12181.9</v>
      </c>
      <c r="F16" s="22">
        <f t="shared" si="0"/>
        <v>93.64466955072692</v>
      </c>
      <c r="G16" s="22">
        <f t="shared" si="1"/>
        <v>93.64466955072692</v>
      </c>
      <c r="H16" s="6">
        <f t="shared" si="2"/>
        <v>-774.1999999999989</v>
      </c>
      <c r="I16" s="6">
        <f t="shared" si="3"/>
        <v>-774.1999999999989</v>
      </c>
    </row>
    <row r="17" spans="1:9" ht="69" customHeight="1">
      <c r="A17" s="9" t="s">
        <v>23</v>
      </c>
      <c r="B17" s="24">
        <v>0</v>
      </c>
      <c r="C17" s="24">
        <v>0</v>
      </c>
      <c r="D17" s="25"/>
      <c r="E17" s="24">
        <v>272</v>
      </c>
      <c r="F17" s="22">
        <f t="shared" si="0"/>
        <v>0</v>
      </c>
      <c r="G17" s="22">
        <f t="shared" si="1"/>
        <v>0</v>
      </c>
      <c r="H17" s="6">
        <f t="shared" si="2"/>
        <v>-272</v>
      </c>
      <c r="I17" s="6">
        <f t="shared" si="3"/>
        <v>-272</v>
      </c>
    </row>
    <row r="18" spans="1:9" ht="25.5" customHeight="1">
      <c r="A18" s="9" t="s">
        <v>46</v>
      </c>
      <c r="B18" s="24">
        <v>0</v>
      </c>
      <c r="C18" s="24">
        <v>0</v>
      </c>
      <c r="D18" s="25"/>
      <c r="E18" s="24">
        <v>174</v>
      </c>
      <c r="F18" s="22">
        <f t="shared" si="0"/>
        <v>0</v>
      </c>
      <c r="G18" s="22">
        <f t="shared" si="1"/>
        <v>0</v>
      </c>
      <c r="H18" s="6">
        <f t="shared" si="2"/>
        <v>-174</v>
      </c>
      <c r="I18" s="6">
        <f t="shared" si="3"/>
        <v>-174</v>
      </c>
    </row>
    <row r="19" spans="1:9" ht="12.75">
      <c r="A19" s="10" t="s">
        <v>7</v>
      </c>
      <c r="B19" s="24">
        <v>100</v>
      </c>
      <c r="C19" s="24">
        <v>100</v>
      </c>
      <c r="D19" s="25"/>
      <c r="E19" s="24">
        <v>100</v>
      </c>
      <c r="F19" s="22">
        <f t="shared" si="0"/>
        <v>100</v>
      </c>
      <c r="G19" s="22">
        <f t="shared" si="1"/>
        <v>100</v>
      </c>
      <c r="H19" s="6">
        <f t="shared" si="2"/>
        <v>0</v>
      </c>
      <c r="I19" s="6">
        <f t="shared" si="3"/>
        <v>0</v>
      </c>
    </row>
    <row r="20" spans="1:9" ht="12.75">
      <c r="A20" s="8" t="s">
        <v>17</v>
      </c>
      <c r="B20" s="24">
        <v>0</v>
      </c>
      <c r="C20" s="24">
        <v>0</v>
      </c>
      <c r="D20" s="25"/>
      <c r="E20" s="24">
        <v>197.7</v>
      </c>
      <c r="F20" s="22">
        <f t="shared" si="0"/>
        <v>0</v>
      </c>
      <c r="G20" s="22">
        <f t="shared" si="1"/>
        <v>0</v>
      </c>
      <c r="H20" s="6">
        <f t="shared" si="2"/>
        <v>-197.7</v>
      </c>
      <c r="I20" s="6">
        <f t="shared" si="3"/>
        <v>-197.7</v>
      </c>
    </row>
    <row r="21" spans="1:9" ht="12.75">
      <c r="A21" s="11" t="s">
        <v>18</v>
      </c>
      <c r="B21" s="19">
        <f>B22</f>
        <v>287</v>
      </c>
      <c r="C21" s="19">
        <f>C22</f>
        <v>287</v>
      </c>
      <c r="D21" s="27"/>
      <c r="E21" s="19">
        <f>E22</f>
        <v>316</v>
      </c>
      <c r="F21" s="22">
        <f t="shared" si="0"/>
        <v>90.82278481012658</v>
      </c>
      <c r="G21" s="22">
        <f t="shared" si="1"/>
        <v>90.82278481012658</v>
      </c>
      <c r="H21" s="6">
        <f t="shared" si="2"/>
        <v>-29</v>
      </c>
      <c r="I21" s="6">
        <f t="shared" si="3"/>
        <v>-29</v>
      </c>
    </row>
    <row r="22" spans="1:9" ht="30" customHeight="1">
      <c r="A22" s="8" t="s">
        <v>37</v>
      </c>
      <c r="B22" s="24">
        <v>287</v>
      </c>
      <c r="C22" s="24">
        <v>287</v>
      </c>
      <c r="D22" s="25"/>
      <c r="E22" s="24">
        <v>316</v>
      </c>
      <c r="F22" s="22">
        <f t="shared" si="0"/>
        <v>90.82278481012658</v>
      </c>
      <c r="G22" s="22">
        <f t="shared" si="1"/>
        <v>90.82278481012658</v>
      </c>
      <c r="H22" s="6">
        <f t="shared" si="2"/>
        <v>-29</v>
      </c>
      <c r="I22" s="6">
        <f t="shared" si="3"/>
        <v>-29</v>
      </c>
    </row>
    <row r="23" spans="1:9" ht="45" customHeight="1">
      <c r="A23" s="11" t="s">
        <v>9</v>
      </c>
      <c r="B23" s="19">
        <f>B24</f>
        <v>150</v>
      </c>
      <c r="C23" s="19">
        <f>C24</f>
        <v>150</v>
      </c>
      <c r="D23" s="27"/>
      <c r="E23" s="19">
        <f>E24</f>
        <v>320</v>
      </c>
      <c r="F23" s="22">
        <f t="shared" si="0"/>
        <v>46.875</v>
      </c>
      <c r="G23" s="22">
        <f t="shared" si="1"/>
        <v>46.875</v>
      </c>
      <c r="H23" s="6">
        <f t="shared" si="2"/>
        <v>-170</v>
      </c>
      <c r="I23" s="6">
        <f t="shared" si="3"/>
        <v>-170</v>
      </c>
    </row>
    <row r="24" spans="1:9" ht="54" customHeight="1">
      <c r="A24" s="12" t="s">
        <v>25</v>
      </c>
      <c r="B24" s="24">
        <v>150</v>
      </c>
      <c r="C24" s="24">
        <v>150</v>
      </c>
      <c r="D24" s="25"/>
      <c r="E24" s="24">
        <v>320</v>
      </c>
      <c r="F24" s="22">
        <f t="shared" si="0"/>
        <v>46.875</v>
      </c>
      <c r="G24" s="22">
        <f t="shared" si="1"/>
        <v>46.875</v>
      </c>
      <c r="H24" s="6">
        <f t="shared" si="2"/>
        <v>-170</v>
      </c>
      <c r="I24" s="6">
        <f t="shared" si="3"/>
        <v>-170</v>
      </c>
    </row>
    <row r="25" spans="1:9" ht="54" customHeight="1">
      <c r="A25" s="13" t="s">
        <v>10</v>
      </c>
      <c r="B25" s="29">
        <f>B26+B27</f>
        <v>45</v>
      </c>
      <c r="C25" s="29">
        <f>C26+C27</f>
        <v>45</v>
      </c>
      <c r="D25" s="25"/>
      <c r="E25" s="29">
        <f>E26+E27</f>
        <v>80</v>
      </c>
      <c r="F25" s="22">
        <f t="shared" si="0"/>
        <v>56.25</v>
      </c>
      <c r="G25" s="22">
        <f t="shared" si="1"/>
        <v>56.25</v>
      </c>
      <c r="H25" s="6">
        <f t="shared" si="2"/>
        <v>-35</v>
      </c>
      <c r="I25" s="6">
        <f t="shared" si="3"/>
        <v>-35</v>
      </c>
    </row>
    <row r="26" spans="1:9" ht="54" customHeight="1">
      <c r="A26" s="8" t="s">
        <v>33</v>
      </c>
      <c r="B26" s="28">
        <v>0</v>
      </c>
      <c r="C26" s="28">
        <v>0</v>
      </c>
      <c r="D26" s="25"/>
      <c r="E26" s="28">
        <v>0</v>
      </c>
      <c r="F26" s="22"/>
      <c r="G26" s="22" t="e">
        <f t="shared" si="1"/>
        <v>#DIV/0!</v>
      </c>
      <c r="H26" s="6">
        <f t="shared" si="2"/>
        <v>0</v>
      </c>
      <c r="I26" s="6">
        <f t="shared" si="3"/>
        <v>0</v>
      </c>
    </row>
    <row r="27" spans="1:9" ht="54" customHeight="1">
      <c r="A27" s="8" t="s">
        <v>15</v>
      </c>
      <c r="B27" s="28">
        <v>45</v>
      </c>
      <c r="C27" s="28">
        <v>45</v>
      </c>
      <c r="D27" s="25"/>
      <c r="E27" s="28">
        <v>80</v>
      </c>
      <c r="F27" s="22">
        <f t="shared" si="0"/>
        <v>56.25</v>
      </c>
      <c r="G27" s="22">
        <f t="shared" si="1"/>
        <v>56.25</v>
      </c>
      <c r="H27" s="6">
        <f t="shared" si="2"/>
        <v>-35</v>
      </c>
      <c r="I27" s="6">
        <f t="shared" si="3"/>
        <v>-35</v>
      </c>
    </row>
    <row r="28" spans="1:9" ht="28.5" customHeight="1">
      <c r="A28" s="11" t="s">
        <v>4</v>
      </c>
      <c r="B28" s="29">
        <f>B30+B31+B29</f>
        <v>33050</v>
      </c>
      <c r="C28" s="29">
        <f>C30+C31+C29</f>
        <v>33050</v>
      </c>
      <c r="D28" s="27"/>
      <c r="E28" s="29">
        <f>E30+E31+E29</f>
        <v>25597</v>
      </c>
      <c r="F28" s="22">
        <f t="shared" si="0"/>
        <v>129.1166933625034</v>
      </c>
      <c r="G28" s="22">
        <f t="shared" si="1"/>
        <v>129.1166933625034</v>
      </c>
      <c r="H28" s="6">
        <f t="shared" si="2"/>
        <v>7453</v>
      </c>
      <c r="I28" s="6">
        <f t="shared" si="3"/>
        <v>7453</v>
      </c>
    </row>
    <row r="29" spans="1:9" ht="28.5" customHeight="1">
      <c r="A29" s="8" t="s">
        <v>27</v>
      </c>
      <c r="B29" s="29">
        <v>50</v>
      </c>
      <c r="C29" s="29">
        <v>50</v>
      </c>
      <c r="D29" s="27"/>
      <c r="E29" s="28">
        <v>50</v>
      </c>
      <c r="F29" s="22">
        <f t="shared" si="0"/>
        <v>100</v>
      </c>
      <c r="G29" s="22">
        <f t="shared" si="1"/>
        <v>100</v>
      </c>
      <c r="H29" s="6">
        <f t="shared" si="2"/>
        <v>0</v>
      </c>
      <c r="I29" s="6">
        <f t="shared" si="3"/>
        <v>0</v>
      </c>
    </row>
    <row r="30" spans="1:9" ht="23.25" customHeight="1">
      <c r="A30" s="8" t="s">
        <v>2</v>
      </c>
      <c r="B30" s="28">
        <v>33000</v>
      </c>
      <c r="C30" s="28">
        <v>33000</v>
      </c>
      <c r="D30" s="25"/>
      <c r="E30" s="28">
        <v>25547</v>
      </c>
      <c r="F30" s="22">
        <f t="shared" si="0"/>
        <v>129.17367988413514</v>
      </c>
      <c r="G30" s="22">
        <f t="shared" si="1"/>
        <v>129.17367988413514</v>
      </c>
      <c r="H30" s="6">
        <f t="shared" si="2"/>
        <v>7453</v>
      </c>
      <c r="I30" s="6">
        <f t="shared" si="3"/>
        <v>7453</v>
      </c>
    </row>
    <row r="31" spans="1:9" ht="36" customHeight="1">
      <c r="A31" s="8" t="s">
        <v>11</v>
      </c>
      <c r="B31" s="28">
        <v>0</v>
      </c>
      <c r="C31" s="28">
        <v>0</v>
      </c>
      <c r="D31" s="25"/>
      <c r="E31" s="28">
        <v>0</v>
      </c>
      <c r="F31" s="22"/>
      <c r="G31" s="22"/>
      <c r="H31" s="6">
        <f t="shared" si="2"/>
        <v>0</v>
      </c>
      <c r="I31" s="6">
        <f t="shared" si="3"/>
        <v>0</v>
      </c>
    </row>
    <row r="32" spans="1:9" ht="12.75">
      <c r="A32" s="11" t="s">
        <v>5</v>
      </c>
      <c r="B32" s="19">
        <f>B33</f>
        <v>500</v>
      </c>
      <c r="C32" s="19">
        <f>C33</f>
        <v>500</v>
      </c>
      <c r="D32" s="27"/>
      <c r="E32" s="19">
        <f>E33</f>
        <v>496</v>
      </c>
      <c r="F32" s="22">
        <f t="shared" si="0"/>
        <v>100.80645161290323</v>
      </c>
      <c r="G32" s="22">
        <f t="shared" si="1"/>
        <v>100.80645161290323</v>
      </c>
      <c r="H32" s="6">
        <f t="shared" si="2"/>
        <v>4</v>
      </c>
      <c r="I32" s="6">
        <f t="shared" si="3"/>
        <v>4</v>
      </c>
    </row>
    <row r="33" spans="1:9" ht="31.5" customHeight="1">
      <c r="A33" s="10" t="s">
        <v>12</v>
      </c>
      <c r="B33" s="24">
        <v>500</v>
      </c>
      <c r="C33" s="24">
        <v>500</v>
      </c>
      <c r="D33" s="25"/>
      <c r="E33" s="24">
        <v>496</v>
      </c>
      <c r="F33" s="22">
        <f t="shared" si="0"/>
        <v>100.80645161290323</v>
      </c>
      <c r="G33" s="22">
        <f t="shared" si="1"/>
        <v>100.80645161290323</v>
      </c>
      <c r="H33" s="6">
        <f t="shared" si="2"/>
        <v>4</v>
      </c>
      <c r="I33" s="6">
        <f t="shared" si="3"/>
        <v>4</v>
      </c>
    </row>
    <row r="34" spans="1:9" ht="19.5" customHeight="1">
      <c r="A34" s="11" t="s">
        <v>32</v>
      </c>
      <c r="B34" s="29">
        <f>B35</f>
        <v>44498.3</v>
      </c>
      <c r="C34" s="29">
        <f>C35</f>
        <v>45248.3</v>
      </c>
      <c r="D34" s="27"/>
      <c r="E34" s="29">
        <f>E35</f>
        <v>41608.1</v>
      </c>
      <c r="F34" s="22">
        <f t="shared" si="0"/>
        <v>106.94624364006049</v>
      </c>
      <c r="G34" s="22">
        <f t="shared" si="1"/>
        <v>108.74877728134666</v>
      </c>
      <c r="H34" s="6">
        <f t="shared" si="2"/>
        <v>2890.2000000000044</v>
      </c>
      <c r="I34" s="6">
        <f t="shared" si="3"/>
        <v>2890.2000000000044</v>
      </c>
    </row>
    <row r="35" spans="1:9" ht="12.75">
      <c r="A35" s="8" t="s">
        <v>13</v>
      </c>
      <c r="B35" s="28">
        <v>44498.3</v>
      </c>
      <c r="C35" s="28">
        <v>45248.3</v>
      </c>
      <c r="D35" s="25"/>
      <c r="E35" s="28">
        <v>41608.1</v>
      </c>
      <c r="F35" s="22">
        <f t="shared" si="0"/>
        <v>106.94624364006049</v>
      </c>
      <c r="G35" s="22">
        <f t="shared" si="1"/>
        <v>108.74877728134666</v>
      </c>
      <c r="H35" s="6">
        <f t="shared" si="2"/>
        <v>2890.2000000000044</v>
      </c>
      <c r="I35" s="6">
        <f t="shared" si="3"/>
        <v>2890.2000000000044</v>
      </c>
    </row>
    <row r="36" spans="1:9" ht="31.5" customHeight="1">
      <c r="A36" s="14" t="s">
        <v>6</v>
      </c>
      <c r="B36" s="19">
        <f>B37</f>
        <v>613</v>
      </c>
      <c r="C36" s="19">
        <f>C37</f>
        <v>613</v>
      </c>
      <c r="D36" s="27"/>
      <c r="E36" s="19">
        <f>E37</f>
        <v>674.4</v>
      </c>
      <c r="F36" s="22">
        <f t="shared" si="0"/>
        <v>90.89561091340451</v>
      </c>
      <c r="G36" s="22">
        <f t="shared" si="1"/>
        <v>90.89561091340451</v>
      </c>
      <c r="H36" s="6">
        <f t="shared" si="2"/>
        <v>-61.39999999999998</v>
      </c>
      <c r="I36" s="6">
        <f t="shared" si="3"/>
        <v>-61.39999999999998</v>
      </c>
    </row>
    <row r="37" spans="1:9" ht="24" customHeight="1">
      <c r="A37" s="8" t="s">
        <v>14</v>
      </c>
      <c r="B37" s="26">
        <v>613</v>
      </c>
      <c r="C37" s="26">
        <v>613</v>
      </c>
      <c r="D37" s="30"/>
      <c r="E37" s="26">
        <v>674.4</v>
      </c>
      <c r="F37" s="22">
        <f t="shared" si="0"/>
        <v>90.89561091340451</v>
      </c>
      <c r="G37" s="22">
        <f t="shared" si="1"/>
        <v>90.89561091340451</v>
      </c>
      <c r="H37" s="6">
        <f t="shared" si="2"/>
        <v>-61.39999999999998</v>
      </c>
      <c r="I37" s="6">
        <f t="shared" si="3"/>
        <v>-61.39999999999998</v>
      </c>
    </row>
    <row r="38" spans="1:9" ht="26.25" customHeight="1">
      <c r="A38" s="14" t="s">
        <v>22</v>
      </c>
      <c r="B38" s="19">
        <f>B39</f>
        <v>7846</v>
      </c>
      <c r="C38" s="19">
        <f>C39</f>
        <v>7846</v>
      </c>
      <c r="D38" s="25"/>
      <c r="E38" s="19">
        <f>E39</f>
        <v>6846</v>
      </c>
      <c r="F38" s="22">
        <f t="shared" si="0"/>
        <v>114.60706982179374</v>
      </c>
      <c r="G38" s="22">
        <f t="shared" si="1"/>
        <v>114.60706982179374</v>
      </c>
      <c r="H38" s="6">
        <f t="shared" si="2"/>
        <v>1000</v>
      </c>
      <c r="I38" s="6">
        <f t="shared" si="3"/>
        <v>1000</v>
      </c>
    </row>
    <row r="39" spans="1:9" ht="33" customHeight="1">
      <c r="A39" s="8" t="s">
        <v>22</v>
      </c>
      <c r="B39" s="28">
        <v>7846</v>
      </c>
      <c r="C39" s="28">
        <v>7846</v>
      </c>
      <c r="D39" s="25"/>
      <c r="E39" s="28">
        <v>6846</v>
      </c>
      <c r="F39" s="22">
        <f t="shared" si="0"/>
        <v>114.60706982179374</v>
      </c>
      <c r="G39" s="22">
        <f t="shared" si="1"/>
        <v>114.60706982179374</v>
      </c>
      <c r="H39" s="6">
        <f t="shared" si="2"/>
        <v>1000</v>
      </c>
      <c r="I39" s="6">
        <f t="shared" si="3"/>
        <v>1000</v>
      </c>
    </row>
    <row r="40" spans="1:9" ht="39" customHeight="1">
      <c r="A40" s="11" t="s">
        <v>8</v>
      </c>
      <c r="B40" s="19">
        <f>B41</f>
        <v>600</v>
      </c>
      <c r="C40" s="19">
        <f>C41</f>
        <v>0</v>
      </c>
      <c r="D40" s="25"/>
      <c r="E40" s="19">
        <f>E41</f>
        <v>2500</v>
      </c>
      <c r="F40" s="22">
        <f t="shared" si="0"/>
        <v>24</v>
      </c>
      <c r="G40" s="22">
        <f t="shared" si="1"/>
        <v>0</v>
      </c>
      <c r="H40" s="6">
        <f t="shared" si="2"/>
        <v>-1900</v>
      </c>
      <c r="I40" s="6">
        <f t="shared" si="3"/>
        <v>-1900</v>
      </c>
    </row>
    <row r="41" spans="1:9" ht="42" customHeight="1">
      <c r="A41" s="8" t="s">
        <v>31</v>
      </c>
      <c r="B41" s="24">
        <v>600</v>
      </c>
      <c r="C41" s="24">
        <v>0</v>
      </c>
      <c r="D41" s="25"/>
      <c r="E41" s="24">
        <v>2500</v>
      </c>
      <c r="F41" s="22">
        <f t="shared" si="0"/>
        <v>24</v>
      </c>
      <c r="G41" s="22">
        <f t="shared" si="1"/>
        <v>0</v>
      </c>
      <c r="H41" s="6">
        <f t="shared" si="2"/>
        <v>-1900</v>
      </c>
      <c r="I41" s="6">
        <f t="shared" si="3"/>
        <v>-1900</v>
      </c>
    </row>
    <row r="42" spans="1:9" ht="31.5" customHeight="1">
      <c r="A42" s="11" t="s">
        <v>0</v>
      </c>
      <c r="B42" s="19">
        <f>B43</f>
        <v>0</v>
      </c>
      <c r="C42" s="19">
        <f>C43</f>
        <v>0</v>
      </c>
      <c r="D42" s="27"/>
      <c r="E42" s="19">
        <f>E43</f>
        <v>0</v>
      </c>
      <c r="F42" s="22"/>
      <c r="G42" s="22"/>
      <c r="H42" s="6">
        <f t="shared" si="2"/>
        <v>0</v>
      </c>
      <c r="I42" s="6">
        <f t="shared" si="3"/>
        <v>0</v>
      </c>
    </row>
    <row r="43" spans="1:9" ht="24.75" customHeight="1">
      <c r="A43" s="8" t="s">
        <v>1</v>
      </c>
      <c r="B43" s="24">
        <v>0</v>
      </c>
      <c r="C43" s="24">
        <v>0</v>
      </c>
      <c r="D43" s="25"/>
      <c r="E43" s="24">
        <v>0</v>
      </c>
      <c r="F43" s="22"/>
      <c r="G43" s="22"/>
      <c r="H43" s="6">
        <f t="shared" si="2"/>
        <v>0</v>
      </c>
      <c r="I43" s="6">
        <f t="shared" si="3"/>
        <v>0</v>
      </c>
    </row>
    <row r="44" spans="1:9" ht="24.75" customHeight="1">
      <c r="A44" s="8" t="s">
        <v>34</v>
      </c>
      <c r="B44" s="24">
        <v>0</v>
      </c>
      <c r="C44" s="24">
        <v>0</v>
      </c>
      <c r="D44" s="25"/>
      <c r="E44" s="24"/>
      <c r="F44" s="22"/>
      <c r="G44" s="22"/>
      <c r="H44" s="6">
        <f t="shared" si="2"/>
        <v>0</v>
      </c>
      <c r="I44" s="6">
        <f t="shared" si="3"/>
        <v>0</v>
      </c>
    </row>
    <row r="45" spans="1:9" ht="12.75">
      <c r="A45" s="11"/>
      <c r="B45" s="19">
        <f>B12+B21+B23+B28+B32+B34+B36+B42+B40+B38+B44+B25</f>
        <v>100880</v>
      </c>
      <c r="C45" s="19">
        <f>C12+C21+C23+C28+C32+C34+C36+C42+C40+C38+C44+C25</f>
        <v>101030</v>
      </c>
      <c r="D45" s="27"/>
      <c r="E45" s="19">
        <f>E12+E21+E23+E28+E32+E34+E36+E42+E40+E38+E44+E25</f>
        <v>93366.09999999999</v>
      </c>
      <c r="F45" s="22">
        <f t="shared" si="0"/>
        <v>108.047781796605</v>
      </c>
      <c r="G45" s="22">
        <f t="shared" si="1"/>
        <v>108.20843967992666</v>
      </c>
      <c r="H45" s="6">
        <f t="shared" si="2"/>
        <v>7513.900000000009</v>
      </c>
      <c r="I45" s="6">
        <f t="shared" si="3"/>
        <v>7513.900000000009</v>
      </c>
    </row>
  </sheetData>
  <sheetProtection/>
  <mergeCells count="6">
    <mergeCell ref="H9:I9"/>
    <mergeCell ref="A6:G6"/>
    <mergeCell ref="A7:C7"/>
    <mergeCell ref="A9:A10"/>
    <mergeCell ref="B9:C9"/>
    <mergeCell ref="F9:G9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2018-10-31T11:01:40Z</cp:lastPrinted>
  <dcterms:created xsi:type="dcterms:W3CDTF">2003-07-23T10:25:27Z</dcterms:created>
  <dcterms:modified xsi:type="dcterms:W3CDTF">2018-12-07T12:21:37Z</dcterms:modified>
  <cp:category/>
  <cp:version/>
  <cp:contentType/>
  <cp:contentStatus/>
</cp:coreProperties>
</file>