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'Лист1'!$A$1:$K$53</definedName>
  </definedNames>
  <calcPr fullCalcOnLoad="1"/>
</workbook>
</file>

<file path=xl/sharedStrings.xml><?xml version="1.0" encoding="utf-8"?>
<sst xmlns="http://schemas.openxmlformats.org/spreadsheetml/2006/main" count="57" uniqueCount="54">
  <si>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</si>
  <si>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</si>
  <si>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</si>
  <si>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</si>
  <si>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</si>
  <si>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</si>
  <si>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</si>
  <si>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</si>
  <si>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</si>
  <si>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</si>
  <si>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</si>
  <si>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</si>
  <si>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</si>
  <si>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</si>
  <si>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</si>
  <si>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</si>
  <si>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</si>
  <si>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</si>
  <si>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</si>
  <si>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Акцизы по подакцизным товарам (продукции), производимым на территории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</si>
  <si>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</si>
  <si>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</si>
  <si>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Приложение № 2 к Заключению Контрольно-счетной</t>
  </si>
  <si>
    <t>Налог, взимаемый в связи с упрощенной системой налогообложения</t>
  </si>
  <si>
    <t>Единый налог на вмененный доход</t>
  </si>
  <si>
    <t>Налог, взимаемый в виде стоимости патента в связи с применением упрощенной системы налогообложения</t>
  </si>
  <si>
    <t>Государственная пошлина</t>
  </si>
  <si>
    <t>Доходы ,полученные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</si>
  <si>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,полученные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</si>
  <si>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</si>
  <si>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</si>
  <si>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</si>
  <si>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</si>
  <si>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</si>
  <si>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продажи квартир, находящихся в собственности ггородских округов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</si>
  <si>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</si>
  <si>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</si>
  <si>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площади,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</si>
  <si>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</si>
  <si>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</si>
  <si>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Субвенции бюджетам субъектов Российской Федерации и муниципальных образований </t>
  </si>
  <si>
    <t>Прочие безвозмездные поступления в бюджеты городских округов</t>
  </si>
  <si>
    <t>Доходы бюджетов городских округов от возврата бюджетными учреждениями остатков субсидий прошлых лет</t>
  </si>
  <si>
    <t>2021 год</t>
  </si>
  <si>
    <t>Исполнено за 2021 год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</si>
  <si>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змлях или земельных участках, государственная собственность на которые не разграничена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</si>
  <si>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</si>
  <si>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Прочие дотации бюджетам городских округов</t>
  </si>
  <si>
    <t>палаты по отчету об исполнении бюджета за 2022 год</t>
  </si>
  <si>
    <t>2022 год</t>
  </si>
  <si>
    <t>Исполнено за 2022 год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</si>
  <si>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</si>
  <si>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доходы от оказания платных услуг (работ) получателями средств бюджетов городских округов</t>
  </si>
  <si>
    <t>Исполнение доходов за 2022 текущего года в сравнение с аналогичным периодом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</si>
</sst>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9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zoomScaleSheetLayoutView="100" zoomScalePageLayoutView="0" workbookViewId="0" topLeftCell="A1">
      <selection activeCell="L6" sqref="L6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6" t="s">
        <v>22</v>
      </c>
      <c r="H2" s="16"/>
      <c r="I2" s="16"/>
      <c r="J2" s="16"/>
      <c r="K2" s="16"/>
      <c r="L2" s="16"/>
      <c r="M2" s="16"/>
    </row>
    <row r="3" spans="7:14" ht="12">
      <c r="G3" s="17" t="s">
        <v>48</v>
      </c>
      <c r="H3" s="16"/>
      <c r="I3" s="16"/>
      <c r="J3" s="16"/>
      <c r="K3" s="16"/>
      <c r="L3" s="16"/>
      <c r="M3" s="16"/>
      <c r="N3" s="16"/>
    </row>
    <row r="9" spans="1:9" ht="14.25" customHeight="1">
      <c r="A9" s="15" t="s">
        <v>53</v>
      </c>
      <c r="B9" s="15"/>
      <c r="C9" s="15"/>
      <c r="D9" s="15"/>
      <c r="E9" s="15"/>
      <c r="F9" s="15"/>
      <c r="G9" s="15"/>
      <c r="H9" s="15"/>
      <c r="I9" s="15"/>
    </row>
    <row r="10" ht="12">
      <c r="A10" t="s">
        <v>17</v>
      </c>
    </row>
    <row r="11" ht="12">
      <c r="J11" t="s">
        <v>5</v>
      </c>
    </row>
    <row r="12" spans="1:11" ht="15.75">
      <c r="A12" s="21" t="s">
        <v>0</v>
      </c>
      <c r="B12" s="18" t="s">
        <v>43</v>
      </c>
      <c r="C12" s="19"/>
      <c r="D12" s="19"/>
      <c r="E12" s="20"/>
      <c r="G12" s="18" t="s">
        <v>49</v>
      </c>
      <c r="H12" s="19"/>
      <c r="I12" s="19"/>
      <c r="J12" s="20"/>
      <c r="K12" s="23" t="s">
        <v>4</v>
      </c>
    </row>
    <row r="13" spans="1:11" ht="61.5" customHeight="1">
      <c r="A13" s="22"/>
      <c r="B13" s="1" t="s">
        <v>1</v>
      </c>
      <c r="C13" s="1" t="s">
        <v>44</v>
      </c>
      <c r="D13" s="1" t="s">
        <v>2</v>
      </c>
      <c r="E13" s="1" t="s">
        <v>3</v>
      </c>
      <c r="G13" s="1" t="s">
        <v>1</v>
      </c>
      <c r="H13" s="13" t="s">
        <v>50</v>
      </c>
      <c r="I13" s="1" t="s">
        <v>2</v>
      </c>
      <c r="J13" s="1" t="s">
        <v>3</v>
      </c>
      <c r="K13" s="24"/>
    </row>
    <row r="14" spans="1:11" ht="12.75">
      <c r="A14" s="2" t="s">
        <v>6</v>
      </c>
      <c r="B14" s="4">
        <v>2</v>
      </c>
      <c r="C14" s="4">
        <v>3</v>
      </c>
      <c r="D14" s="4">
        <v>4</v>
      </c>
      <c r="E14" s="4">
        <v>5</v>
      </c>
      <c r="G14" s="4">
        <v>2</v>
      </c>
      <c r="H14" s="4">
        <v>3</v>
      </c>
      <c r="I14" s="4">
        <v>4</v>
      </c>
      <c r="J14" s="4">
        <v>5</v>
      </c>
      <c r="K14" s="10">
        <v>10</v>
      </c>
    </row>
    <row r="15" spans="1:11" ht="12.75">
      <c r="A15" s="5" t="s">
        <v>7</v>
      </c>
      <c r="B15" s="9">
        <f>SUM(B16:B25)</f>
        <v>4769006.050000001</v>
      </c>
      <c r="C15" s="9">
        <f>SUM(C16:C25)</f>
        <v>4837223.999999999</v>
      </c>
      <c r="D15" s="8">
        <f>C15/C53*100</f>
        <v>43.8758000939938</v>
      </c>
      <c r="E15" s="9">
        <f aca="true" t="shared" si="0" ref="E15:E25">C15/B15*100</f>
        <v>101.43044377140176</v>
      </c>
      <c r="G15" s="9">
        <f>SUM(G16:G25)</f>
        <v>5413365</v>
      </c>
      <c r="H15" s="9">
        <f>SUM(H16:H25)</f>
        <v>5649339.799999998</v>
      </c>
      <c r="I15" s="8">
        <f>H15/H53*100</f>
        <v>37.17535541555691</v>
      </c>
      <c r="J15" s="9">
        <f aca="true" t="shared" si="1" ref="J15:J24">H15/G15*100</f>
        <v>104.35911489434018</v>
      </c>
      <c r="K15" s="8">
        <f>H15/C15*100</f>
        <v>116.78888139147577</v>
      </c>
    </row>
    <row r="16" spans="1:11" ht="12.75">
      <c r="A16" s="6" t="s">
        <v>8</v>
      </c>
      <c r="B16" s="12">
        <v>3388654.6</v>
      </c>
      <c r="C16" s="12">
        <v>3424876.5</v>
      </c>
      <c r="D16" s="3"/>
      <c r="E16" s="11">
        <f t="shared" si="0"/>
        <v>101.06891684977278</v>
      </c>
      <c r="G16" s="12">
        <v>3818552.2</v>
      </c>
      <c r="H16" s="12">
        <v>4030968.3</v>
      </c>
      <c r="I16" s="3">
        <f>H16/H15*100</f>
        <v>71.35290923728824</v>
      </c>
      <c r="J16" s="11">
        <f t="shared" si="1"/>
        <v>105.56273919733243</v>
      </c>
      <c r="K16" s="8">
        <f aca="true" t="shared" si="2" ref="K16:K53">H16/C16*100</f>
        <v>117.69674906525826</v>
      </c>
    </row>
    <row r="17" spans="1:11" ht="38.25">
      <c r="A17" s="7" t="s">
        <v>19</v>
      </c>
      <c r="B17" s="12">
        <v>90896</v>
      </c>
      <c r="C17" s="12">
        <v>92642.4</v>
      </c>
      <c r="D17" s="3">
        <f>C17/C15*100</f>
        <v>1.915197642284087</v>
      </c>
      <c r="E17" s="11">
        <f t="shared" si="0"/>
        <v>101.92131666960043</v>
      </c>
      <c r="G17" s="12">
        <v>87828</v>
      </c>
      <c r="H17" s="12">
        <v>95264.7</v>
      </c>
      <c r="I17" s="3">
        <f>H17/H15*100</f>
        <v>1.6862979281225043</v>
      </c>
      <c r="J17" s="11">
        <f t="shared" si="1"/>
        <v>108.46734526574669</v>
      </c>
      <c r="K17" s="8">
        <f t="shared" si="2"/>
        <v>102.83056138442011</v>
      </c>
    </row>
    <row r="18" spans="1:11" ht="38.25">
      <c r="A18" s="7" t="s">
        <v>23</v>
      </c>
      <c r="B18" s="12">
        <v>610971.75</v>
      </c>
      <c r="C18" s="12">
        <v>633961.4</v>
      </c>
      <c r="D18" s="3">
        <f>C18/C15*100</f>
        <v>13.105892966709835</v>
      </c>
      <c r="E18" s="11">
        <f>C18/B18*100</f>
        <v>103.76280081689538</v>
      </c>
      <c r="G18" s="12">
        <v>746732</v>
      </c>
      <c r="H18" s="12">
        <v>746384.1</v>
      </c>
      <c r="I18" s="3">
        <f>H18/H15*100</f>
        <v>13.211881855646215</v>
      </c>
      <c r="J18" s="11">
        <f t="shared" si="1"/>
        <v>99.95341032659641</v>
      </c>
      <c r="K18" s="8">
        <f t="shared" si="2"/>
        <v>117.73336673179156</v>
      </c>
    </row>
    <row r="19" spans="1:11" ht="12.75">
      <c r="A19" s="7" t="s">
        <v>24</v>
      </c>
      <c r="B19" s="12">
        <v>25882</v>
      </c>
      <c r="C19" s="12">
        <v>24525.2</v>
      </c>
      <c r="D19" s="3">
        <f>C19/C15*100</f>
        <v>0.5070098056240523</v>
      </c>
      <c r="E19" s="11">
        <f>C19/B19*100</f>
        <v>94.75774669654587</v>
      </c>
      <c r="G19" s="12">
        <v>0</v>
      </c>
      <c r="H19" s="12">
        <v>-87</v>
      </c>
      <c r="I19" s="3">
        <f>H19/H15*100</f>
        <v>-0.0015400029575137262</v>
      </c>
      <c r="J19" s="11">
        <v>0</v>
      </c>
      <c r="K19" s="8">
        <f t="shared" si="2"/>
        <v>-0.35473716830036045</v>
      </c>
    </row>
    <row r="20" spans="1:11" ht="12.75">
      <c r="A20" s="7" t="s">
        <v>9</v>
      </c>
      <c r="B20" s="12">
        <v>415.7</v>
      </c>
      <c r="C20" s="12">
        <v>410</v>
      </c>
      <c r="D20" s="3">
        <f>C20/C15*100</f>
        <v>0.008475935784656656</v>
      </c>
      <c r="E20" s="11">
        <f t="shared" si="0"/>
        <v>98.62881885975463</v>
      </c>
      <c r="G20" s="12">
        <v>1225.8</v>
      </c>
      <c r="H20" s="12">
        <v>1230.6</v>
      </c>
      <c r="I20" s="3">
        <f>H20/H15*100</f>
        <v>0.02178307631628036</v>
      </c>
      <c r="J20" s="11">
        <f t="shared" si="1"/>
        <v>100.39158100832108</v>
      </c>
      <c r="K20" s="8">
        <f t="shared" si="2"/>
        <v>300.1463414634146</v>
      </c>
    </row>
    <row r="21" spans="1:11" ht="51">
      <c r="A21" s="7" t="s">
        <v>25</v>
      </c>
      <c r="B21" s="12">
        <v>92383</v>
      </c>
      <c r="C21" s="12">
        <v>94285.1</v>
      </c>
      <c r="D21" s="3">
        <f>C21/C15*100</f>
        <v>1.949157202560808</v>
      </c>
      <c r="E21" s="11">
        <f>C21/B21*100</f>
        <v>102.05892859075804</v>
      </c>
      <c r="G21" s="12">
        <v>100914</v>
      </c>
      <c r="H21" s="12">
        <v>97273.8</v>
      </c>
      <c r="I21" s="3">
        <f>H21/H15*100</f>
        <v>1.7218613757310197</v>
      </c>
      <c r="J21" s="11">
        <f t="shared" si="1"/>
        <v>96.39277008145551</v>
      </c>
      <c r="K21" s="8">
        <f t="shared" si="2"/>
        <v>103.16985398541232</v>
      </c>
    </row>
    <row r="22" spans="1:11" ht="12.75">
      <c r="A22" s="7" t="s">
        <v>18</v>
      </c>
      <c r="B22" s="12">
        <v>139091</v>
      </c>
      <c r="C22" s="12">
        <v>150451.8</v>
      </c>
      <c r="D22" s="3">
        <f>C22/C15*100</f>
        <v>3.11029218411221</v>
      </c>
      <c r="E22" s="11">
        <f t="shared" si="0"/>
        <v>108.16789008634633</v>
      </c>
      <c r="G22" s="12">
        <v>173672</v>
      </c>
      <c r="H22" s="12">
        <v>187315.8</v>
      </c>
      <c r="I22" s="3">
        <f>H22/H15*100</f>
        <v>3.315711333207467</v>
      </c>
      <c r="J22" s="11">
        <f t="shared" si="1"/>
        <v>107.8560735178958</v>
      </c>
      <c r="K22" s="8">
        <f t="shared" si="2"/>
        <v>124.50219937548106</v>
      </c>
    </row>
    <row r="23" spans="1:11" ht="12.75">
      <c r="A23" s="7" t="s">
        <v>16</v>
      </c>
      <c r="B23" s="12">
        <v>383289</v>
      </c>
      <c r="C23" s="12">
        <v>375076.5</v>
      </c>
      <c r="D23" s="3">
        <f>C23/C15*100</f>
        <v>7.753961776423834</v>
      </c>
      <c r="E23" s="11">
        <f>C23/B23*100</f>
        <v>97.85736089478175</v>
      </c>
      <c r="G23" s="12">
        <v>438907</v>
      </c>
      <c r="H23" s="12">
        <v>446801.1</v>
      </c>
      <c r="I23" s="3">
        <f>H23/H15*100</f>
        <v>7.90890822322283</v>
      </c>
      <c r="J23" s="11">
        <f t="shared" si="1"/>
        <v>101.79858147625806</v>
      </c>
      <c r="K23" s="8">
        <f t="shared" si="2"/>
        <v>119.12265897756858</v>
      </c>
    </row>
    <row r="24" spans="1:11" ht="12.75">
      <c r="A24" s="7" t="s">
        <v>26</v>
      </c>
      <c r="B24" s="12">
        <v>37407</v>
      </c>
      <c r="C24" s="12">
        <v>40978.1</v>
      </c>
      <c r="D24" s="3">
        <f>C24/C15*100</f>
        <v>0.8471408394566803</v>
      </c>
      <c r="E24" s="11">
        <f t="shared" si="0"/>
        <v>109.54660892346352</v>
      </c>
      <c r="G24" s="12">
        <v>45534</v>
      </c>
      <c r="H24" s="12">
        <v>44189.8</v>
      </c>
      <c r="I24" s="3">
        <f>H24/H15*100</f>
        <v>0.7822117550797709</v>
      </c>
      <c r="J24" s="11">
        <f t="shared" si="1"/>
        <v>97.04792023542848</v>
      </c>
      <c r="K24" s="8">
        <f t="shared" si="2"/>
        <v>107.83760106007844</v>
      </c>
    </row>
    <row r="25" spans="1:11" ht="38.25">
      <c r="A25" s="7" t="s">
        <v>10</v>
      </c>
      <c r="B25" s="12">
        <v>16</v>
      </c>
      <c r="C25" s="12">
        <v>17</v>
      </c>
      <c r="D25" s="3">
        <f>C25/C24*100</f>
        <v>0.041485574001722876</v>
      </c>
      <c r="E25" s="11">
        <f t="shared" si="0"/>
        <v>106.25</v>
      </c>
      <c r="G25" s="12">
        <v>0</v>
      </c>
      <c r="H25" s="12">
        <v>-1.4</v>
      </c>
      <c r="I25" s="3">
        <f>H25/H24*100</f>
        <v>-0.0031681519264626676</v>
      </c>
      <c r="J25" s="3">
        <v>0</v>
      </c>
      <c r="K25" s="8">
        <f t="shared" si="2"/>
        <v>-8.235294117647058</v>
      </c>
    </row>
    <row r="26" spans="1:11" ht="12.75">
      <c r="A26" s="5" t="s">
        <v>11</v>
      </c>
      <c r="B26" s="9">
        <f>SUM(B27:B43)</f>
        <v>564854.7999999998</v>
      </c>
      <c r="C26" s="9">
        <f>SUM(C27:C43)</f>
        <v>592214.2</v>
      </c>
      <c r="D26" s="8">
        <f>C26/C53*100</f>
        <v>5.371649494012365</v>
      </c>
      <c r="E26" s="9">
        <f>C26/B26*100</f>
        <v>104.84361644797922</v>
      </c>
      <c r="G26" s="9">
        <f>SUM(G27:G43)</f>
        <v>693881.3999999999</v>
      </c>
      <c r="H26" s="9">
        <f>SUM(H27:H43)</f>
        <v>710334.7999999999</v>
      </c>
      <c r="I26" s="8">
        <f>H26/H53*100</f>
        <v>4.674342416796833</v>
      </c>
      <c r="J26" s="9">
        <f aca="true" t="shared" si="3" ref="J26:J39">H26/G26*100</f>
        <v>102.37121214086442</v>
      </c>
      <c r="K26" s="8">
        <f t="shared" si="2"/>
        <v>119.9455872554221</v>
      </c>
    </row>
    <row r="27" spans="1:11" ht="114.75">
      <c r="A27" s="7" t="s">
        <v>27</v>
      </c>
      <c r="B27" s="12">
        <v>349805</v>
      </c>
      <c r="C27" s="12">
        <v>364062.6</v>
      </c>
      <c r="D27" s="3">
        <f>C27/C25*100</f>
        <v>2141544.705882353</v>
      </c>
      <c r="E27" s="11">
        <f aca="true" t="shared" si="4" ref="E27:E43">C27/B27*100</f>
        <v>104.07587084232644</v>
      </c>
      <c r="G27" s="12">
        <v>346265.1</v>
      </c>
      <c r="H27" s="12">
        <v>353125.9</v>
      </c>
      <c r="I27" s="3">
        <f>H27/H25*100</f>
        <v>-25223278.571428575</v>
      </c>
      <c r="J27" s="11">
        <f t="shared" si="3"/>
        <v>101.98137207590369</v>
      </c>
      <c r="K27" s="8">
        <f t="shared" si="2"/>
        <v>96.99592872214835</v>
      </c>
    </row>
    <row r="28" spans="1:11" ht="114.75">
      <c r="A28" s="7" t="s">
        <v>28</v>
      </c>
      <c r="B28" s="12">
        <v>500</v>
      </c>
      <c r="C28" s="12">
        <v>2508.1</v>
      </c>
      <c r="D28" s="3">
        <f>C28/C25*100</f>
        <v>14753.529411764706</v>
      </c>
      <c r="E28" s="11">
        <f>C28/B28*100</f>
        <v>501.61999999999995</v>
      </c>
      <c r="G28" s="12">
        <v>2175.1</v>
      </c>
      <c r="H28" s="12">
        <v>5398.6</v>
      </c>
      <c r="I28" s="3">
        <f>H28/H25*100</f>
        <v>-385614.2857142858</v>
      </c>
      <c r="J28" s="11">
        <f t="shared" si="3"/>
        <v>248.20008275481592</v>
      </c>
      <c r="K28" s="8">
        <f t="shared" si="2"/>
        <v>215.2466010127188</v>
      </c>
    </row>
    <row r="29" spans="1:11" ht="51">
      <c r="A29" s="7" t="s">
        <v>29</v>
      </c>
      <c r="B29" s="12">
        <v>32622</v>
      </c>
      <c r="C29" s="12">
        <v>30732.9</v>
      </c>
      <c r="D29" s="3">
        <f>C29/C25*100</f>
        <v>180781.76470588238</v>
      </c>
      <c r="E29" s="11">
        <f t="shared" si="4"/>
        <v>94.2091226779474</v>
      </c>
      <c r="G29" s="12">
        <v>27290.8</v>
      </c>
      <c r="H29" s="12">
        <v>28984.7</v>
      </c>
      <c r="I29" s="3">
        <f>H29/H25*100</f>
        <v>-2070335.7142857146</v>
      </c>
      <c r="J29" s="11">
        <f t="shared" si="3"/>
        <v>106.20685359168658</v>
      </c>
      <c r="K29" s="8">
        <f t="shared" si="2"/>
        <v>94.31163346120933</v>
      </c>
    </row>
    <row r="30" spans="1:11" ht="165.75">
      <c r="A30" s="14" t="s">
        <v>51</v>
      </c>
      <c r="B30" s="12">
        <v>490.1</v>
      </c>
      <c r="C30" s="12">
        <v>503.1</v>
      </c>
      <c r="D30" s="3">
        <f>C30/C25*100</f>
        <v>2959.4117647058824</v>
      </c>
      <c r="E30" s="11">
        <f t="shared" si="4"/>
        <v>102.65251989389921</v>
      </c>
      <c r="G30" s="12">
        <v>236.3</v>
      </c>
      <c r="H30" s="12">
        <v>236.2</v>
      </c>
      <c r="I30" s="3">
        <f>H30/H25*100</f>
        <v>-16871.428571428572</v>
      </c>
      <c r="J30" s="11">
        <f t="shared" si="3"/>
        <v>99.95768091409225</v>
      </c>
      <c r="K30" s="8">
        <f t="shared" si="2"/>
        <v>46.948916716358575</v>
      </c>
    </row>
    <row r="31" spans="1:11" ht="114.75">
      <c r="A31" s="7" t="s">
        <v>30</v>
      </c>
      <c r="B31" s="12">
        <v>48796</v>
      </c>
      <c r="C31" s="12">
        <v>41118.5</v>
      </c>
      <c r="D31" s="3">
        <f>C31/C25*100</f>
        <v>241873.5294117647</v>
      </c>
      <c r="E31" s="11">
        <f t="shared" si="4"/>
        <v>84.26612837117796</v>
      </c>
      <c r="G31" s="12">
        <v>52685.7</v>
      </c>
      <c r="H31" s="12">
        <v>52517.8</v>
      </c>
      <c r="I31" s="3">
        <f>H31/H25*100</f>
        <v>-3751271.428571429</v>
      </c>
      <c r="J31" s="11">
        <f t="shared" si="3"/>
        <v>99.68131770100807</v>
      </c>
      <c r="K31" s="8">
        <f t="shared" si="2"/>
        <v>127.72304437175481</v>
      </c>
    </row>
    <row r="32" spans="1:11" ht="140.25">
      <c r="A32" s="7" t="s">
        <v>45</v>
      </c>
      <c r="B32" s="12">
        <v>13500</v>
      </c>
      <c r="C32" s="12">
        <v>16300.2</v>
      </c>
      <c r="D32" s="3">
        <f>C32/C25*100</f>
        <v>95883.52941176471</v>
      </c>
      <c r="E32" s="11">
        <f t="shared" si="4"/>
        <v>120.74222222222221</v>
      </c>
      <c r="G32" s="12">
        <v>14500</v>
      </c>
      <c r="H32" s="12">
        <v>13843.6</v>
      </c>
      <c r="I32" s="3">
        <f>H32/H25*100</f>
        <v>-988828.5714285716</v>
      </c>
      <c r="J32" s="11">
        <f t="shared" si="3"/>
        <v>95.47310344827586</v>
      </c>
      <c r="K32" s="8">
        <f t="shared" si="2"/>
        <v>84.9290192758371</v>
      </c>
    </row>
    <row r="33" spans="1:11" ht="25.5">
      <c r="A33" s="7" t="s">
        <v>31</v>
      </c>
      <c r="B33" s="12">
        <v>5858.1</v>
      </c>
      <c r="C33" s="12">
        <v>6165.6</v>
      </c>
      <c r="D33" s="3">
        <f>C33/C25*100</f>
        <v>36268.23529411765</v>
      </c>
      <c r="E33" s="11">
        <f>C33/B33*100</f>
        <v>105.24914221334562</v>
      </c>
      <c r="G33" s="12">
        <v>19475.1</v>
      </c>
      <c r="H33" s="12">
        <v>19490.1</v>
      </c>
      <c r="I33" s="3">
        <f>H33/H25*100</f>
        <v>-1392150</v>
      </c>
      <c r="J33" s="11">
        <f t="shared" si="3"/>
        <v>100.0770214273611</v>
      </c>
      <c r="K33" s="8">
        <f t="shared" si="2"/>
        <v>316.1103542234332</v>
      </c>
    </row>
    <row r="34" spans="1:11" ht="38.25">
      <c r="A34" s="7" t="s">
        <v>52</v>
      </c>
      <c r="B34" s="12">
        <v>820</v>
      </c>
      <c r="C34" s="12">
        <v>1589.1</v>
      </c>
      <c r="D34" s="3">
        <f>C34/C25*100</f>
        <v>9347.647058823528</v>
      </c>
      <c r="E34" s="11">
        <f>C34/B34*100</f>
        <v>193.79268292682926</v>
      </c>
      <c r="G34" s="12">
        <v>1685.3</v>
      </c>
      <c r="H34" s="12">
        <v>2142.2</v>
      </c>
      <c r="I34" s="3">
        <f>H34/H25*100</f>
        <v>-153014.2857142857</v>
      </c>
      <c r="J34" s="11">
        <f t="shared" si="3"/>
        <v>127.11090013647421</v>
      </c>
      <c r="K34" s="8">
        <f t="shared" si="2"/>
        <v>134.80586495500597</v>
      </c>
    </row>
    <row r="35" spans="1:11" ht="51">
      <c r="A35" s="7" t="s">
        <v>32</v>
      </c>
      <c r="B35" s="12">
        <v>0</v>
      </c>
      <c r="C35" s="12">
        <v>872.2</v>
      </c>
      <c r="D35" s="3">
        <f>C35/C34*100</f>
        <v>54.88641369328552</v>
      </c>
      <c r="E35" s="11"/>
      <c r="G35" s="12">
        <v>0</v>
      </c>
      <c r="H35" s="12">
        <v>295.3</v>
      </c>
      <c r="I35" s="3">
        <f>H35/H34*100</f>
        <v>13.784894034170481</v>
      </c>
      <c r="J35" s="11"/>
      <c r="K35" s="8">
        <f t="shared" si="2"/>
        <v>33.85691355193763</v>
      </c>
    </row>
    <row r="36" spans="1:11" ht="25.5">
      <c r="A36" s="7" t="s">
        <v>33</v>
      </c>
      <c r="B36" s="12">
        <v>24376.1</v>
      </c>
      <c r="C36" s="12">
        <v>27510.2</v>
      </c>
      <c r="D36" s="3"/>
      <c r="E36" s="11">
        <f t="shared" si="4"/>
        <v>112.85726592851195</v>
      </c>
      <c r="G36" s="12">
        <v>118573.9</v>
      </c>
      <c r="H36" s="12">
        <v>118921.7</v>
      </c>
      <c r="I36" s="3">
        <f>H36/H26*100</f>
        <v>16.741640702384288</v>
      </c>
      <c r="J36" s="11">
        <f t="shared" si="3"/>
        <v>100.29331918744344</v>
      </c>
      <c r="K36" s="8">
        <f t="shared" si="2"/>
        <v>432.28220805374</v>
      </c>
    </row>
    <row r="37" spans="1:11" ht="38.25">
      <c r="A37" s="7" t="s">
        <v>34</v>
      </c>
      <c r="B37" s="12">
        <v>348.1</v>
      </c>
      <c r="C37" s="12">
        <v>438.1</v>
      </c>
      <c r="D37" s="3"/>
      <c r="E37" s="11">
        <f t="shared" si="4"/>
        <v>125.85463947141626</v>
      </c>
      <c r="G37" s="12">
        <v>787.9</v>
      </c>
      <c r="H37" s="12">
        <v>792.9</v>
      </c>
      <c r="I37" s="3">
        <f>H37/H26*100</f>
        <v>0.11162342039275001</v>
      </c>
      <c r="J37" s="11">
        <f t="shared" si="3"/>
        <v>100.63459829927656</v>
      </c>
      <c r="K37" s="8">
        <f t="shared" si="2"/>
        <v>180.98607623830173</v>
      </c>
    </row>
    <row r="38" spans="1:11" ht="140.25">
      <c r="A38" s="7" t="s">
        <v>35</v>
      </c>
      <c r="B38" s="12">
        <v>22678.8</v>
      </c>
      <c r="C38" s="12">
        <v>23969</v>
      </c>
      <c r="D38" s="3"/>
      <c r="E38" s="11">
        <f t="shared" si="4"/>
        <v>105.68901352805264</v>
      </c>
      <c r="G38" s="12">
        <v>24000</v>
      </c>
      <c r="H38" s="12">
        <v>24428.7</v>
      </c>
      <c r="I38" s="3">
        <f>H38/H26*100</f>
        <v>3.4390402948018317</v>
      </c>
      <c r="J38" s="11">
        <f t="shared" si="3"/>
        <v>101.78625000000001</v>
      </c>
      <c r="K38" s="8">
        <f t="shared" si="2"/>
        <v>101.91789394634736</v>
      </c>
    </row>
    <row r="39" spans="1:11" ht="63.75">
      <c r="A39" s="7" t="s">
        <v>36</v>
      </c>
      <c r="B39" s="12">
        <v>17649.6</v>
      </c>
      <c r="C39" s="12">
        <v>22538.2</v>
      </c>
      <c r="D39" s="3"/>
      <c r="E39" s="11">
        <f>C39/B39*100</f>
        <v>127.69807814341402</v>
      </c>
      <c r="G39" s="12">
        <v>26097.2</v>
      </c>
      <c r="H39" s="12">
        <v>26229.8</v>
      </c>
      <c r="I39" s="3">
        <f>H39/H26*100</f>
        <v>3.6925967867546405</v>
      </c>
      <c r="J39" s="11">
        <f t="shared" si="3"/>
        <v>100.50810048587589</v>
      </c>
      <c r="K39" s="8">
        <f t="shared" si="2"/>
        <v>116.37930269498007</v>
      </c>
    </row>
    <row r="40" spans="1:11" ht="76.5">
      <c r="A40" s="7" t="s">
        <v>46</v>
      </c>
      <c r="B40" s="12"/>
      <c r="C40" s="12">
        <v>1196.4</v>
      </c>
      <c r="D40" s="3"/>
      <c r="E40" s="11"/>
      <c r="G40" s="12">
        <v>0</v>
      </c>
      <c r="H40" s="12">
        <v>23.9</v>
      </c>
      <c r="I40" s="3">
        <f>H40/H26*100</f>
        <v>0.0033646106033380315</v>
      </c>
      <c r="J40" s="11">
        <v>0</v>
      </c>
      <c r="K40" s="8">
        <f t="shared" si="2"/>
        <v>1.9976596456034768</v>
      </c>
    </row>
    <row r="41" spans="1:11" ht="127.5">
      <c r="A41" s="7" t="s">
        <v>37</v>
      </c>
      <c r="B41" s="12">
        <v>11739</v>
      </c>
      <c r="C41" s="12">
        <v>13783.3</v>
      </c>
      <c r="D41" s="3"/>
      <c r="E41" s="11">
        <f t="shared" si="4"/>
        <v>117.41460090297299</v>
      </c>
      <c r="G41" s="12">
        <v>22000</v>
      </c>
      <c r="H41" s="12">
        <v>23718.2</v>
      </c>
      <c r="I41" s="3">
        <f>H41/H26*100</f>
        <v>3.3390170381628494</v>
      </c>
      <c r="J41" s="11">
        <f aca="true" t="shared" si="5" ref="J41:J50">H41/G41*100</f>
        <v>107.81</v>
      </c>
      <c r="K41" s="8">
        <f t="shared" si="2"/>
        <v>172.0792553307263</v>
      </c>
    </row>
    <row r="42" spans="1:11" ht="25.5">
      <c r="A42" s="7" t="s">
        <v>12</v>
      </c>
      <c r="B42" s="12">
        <v>4836.6</v>
      </c>
      <c r="C42" s="12">
        <v>6788.5</v>
      </c>
      <c r="D42" s="3"/>
      <c r="E42" s="11">
        <f t="shared" si="4"/>
        <v>140.35686225861141</v>
      </c>
      <c r="G42" s="12">
        <v>16201.2</v>
      </c>
      <c r="H42" s="12">
        <v>17826.1</v>
      </c>
      <c r="I42" s="3">
        <f>H42/H26*100</f>
        <v>2.5095349404252754</v>
      </c>
      <c r="J42" s="11">
        <f t="shared" si="5"/>
        <v>110.02950398735895</v>
      </c>
      <c r="K42" s="8">
        <f t="shared" si="2"/>
        <v>262.59261987184203</v>
      </c>
    </row>
    <row r="43" spans="1:11" ht="12.75">
      <c r="A43" s="6" t="s">
        <v>13</v>
      </c>
      <c r="B43" s="12">
        <v>30835.4</v>
      </c>
      <c r="C43" s="12">
        <v>32138.2</v>
      </c>
      <c r="D43" s="3"/>
      <c r="E43" s="11">
        <f t="shared" si="4"/>
        <v>104.22501410716254</v>
      </c>
      <c r="G43" s="12">
        <v>21907.8</v>
      </c>
      <c r="H43" s="12">
        <v>22359.1</v>
      </c>
      <c r="I43" s="3">
        <f>H43/H26*100</f>
        <v>3.1476847255688445</v>
      </c>
      <c r="J43" s="11">
        <f t="shared" si="5"/>
        <v>102.05999689608267</v>
      </c>
      <c r="K43" s="8">
        <f t="shared" si="2"/>
        <v>69.5717246143219</v>
      </c>
    </row>
    <row r="44" spans="1:11" ht="12.75">
      <c r="A44" s="5" t="s">
        <v>14</v>
      </c>
      <c r="B44" s="9">
        <f>SUM(B45:B52)</f>
        <v>5704142.88</v>
      </c>
      <c r="C44" s="9">
        <f>SUM(C45:C52)</f>
        <v>5595372.720000001</v>
      </c>
      <c r="D44" s="8">
        <f>C44/C53*100</f>
        <v>50.75255041199382</v>
      </c>
      <c r="E44" s="9">
        <f aca="true" t="shared" si="6" ref="E44:E50">C44/B44*100</f>
        <v>98.09313752673742</v>
      </c>
      <c r="G44" s="9">
        <f>SUM(G45:G52)</f>
        <v>9026926.200000001</v>
      </c>
      <c r="H44" s="9">
        <f>SUM(H45:H52)</f>
        <v>8836790.2</v>
      </c>
      <c r="I44" s="8">
        <f>H44/H53*100</f>
        <v>58.15030216764626</v>
      </c>
      <c r="J44" s="9">
        <f t="shared" si="5"/>
        <v>97.89367946754675</v>
      </c>
      <c r="K44" s="8">
        <f t="shared" si="2"/>
        <v>157.9303228257509</v>
      </c>
    </row>
    <row r="45" spans="1:11" ht="38.25">
      <c r="A45" s="7" t="s">
        <v>38</v>
      </c>
      <c r="B45" s="11">
        <v>2671</v>
      </c>
      <c r="C45" s="11">
        <v>2671</v>
      </c>
      <c r="D45" s="3">
        <f>C45/C44*100</f>
        <v>0.04773587272305963</v>
      </c>
      <c r="E45" s="11">
        <f t="shared" si="6"/>
        <v>100</v>
      </c>
      <c r="G45" s="11">
        <v>4976</v>
      </c>
      <c r="H45" s="11">
        <v>4976</v>
      </c>
      <c r="I45" s="3">
        <f>H45/H44*100</f>
        <v>0.0563100389098295</v>
      </c>
      <c r="J45" s="11">
        <f t="shared" si="5"/>
        <v>100</v>
      </c>
      <c r="K45" s="8">
        <f t="shared" si="2"/>
        <v>186.2972669412205</v>
      </c>
    </row>
    <row r="46" spans="1:11" ht="25.5">
      <c r="A46" s="7" t="s">
        <v>47</v>
      </c>
      <c r="B46" s="11">
        <v>168320.6</v>
      </c>
      <c r="C46" s="11">
        <v>228320.6</v>
      </c>
      <c r="D46" s="3">
        <f>C46/C44*100</f>
        <v>4.0805253094918035</v>
      </c>
      <c r="E46" s="11">
        <f t="shared" si="6"/>
        <v>135.646260766656</v>
      </c>
      <c r="G46" s="11">
        <v>0</v>
      </c>
      <c r="H46" s="11">
        <v>60000</v>
      </c>
      <c r="I46" s="3">
        <f>H46/H44*100</f>
        <v>0.6789795688484265</v>
      </c>
      <c r="J46" s="11">
        <v>0</v>
      </c>
      <c r="K46" s="8">
        <f t="shared" si="2"/>
        <v>26.27883773956445</v>
      </c>
    </row>
    <row r="47" spans="1:11" ht="63.75">
      <c r="A47" s="7" t="s">
        <v>39</v>
      </c>
      <c r="B47" s="11">
        <v>-41259.8</v>
      </c>
      <c r="C47" s="11">
        <v>-41692.88</v>
      </c>
      <c r="D47" s="3"/>
      <c r="E47" s="9">
        <f t="shared" si="6"/>
        <v>101.04964153970693</v>
      </c>
      <c r="G47" s="11">
        <v>-14253.4</v>
      </c>
      <c r="H47" s="11">
        <v>-14253.4</v>
      </c>
      <c r="I47" s="3"/>
      <c r="J47" s="9">
        <f t="shared" si="5"/>
        <v>100</v>
      </c>
      <c r="K47" s="8">
        <f t="shared" si="2"/>
        <v>34.18665249318349</v>
      </c>
    </row>
    <row r="48" spans="1:11" ht="51">
      <c r="A48" s="7" t="s">
        <v>20</v>
      </c>
      <c r="B48" s="12">
        <v>2192063.83</v>
      </c>
      <c r="C48" s="12">
        <v>2081528.4</v>
      </c>
      <c r="D48" s="3">
        <f>C48/C44*100</f>
        <v>37.20088909465891</v>
      </c>
      <c r="E48" s="11">
        <f t="shared" si="6"/>
        <v>94.95747210974234</v>
      </c>
      <c r="G48" s="12">
        <v>4391305.7</v>
      </c>
      <c r="H48" s="12">
        <v>4214663.8</v>
      </c>
      <c r="I48" s="3">
        <f>H48/H44*100</f>
        <v>47.69451016275118</v>
      </c>
      <c r="J48" s="11">
        <f t="shared" si="5"/>
        <v>95.97746292179112</v>
      </c>
      <c r="K48" s="8">
        <f t="shared" si="2"/>
        <v>202.4792839722965</v>
      </c>
    </row>
    <row r="49" spans="1:11" ht="38.25">
      <c r="A49" s="7" t="s">
        <v>40</v>
      </c>
      <c r="B49" s="12">
        <v>3315839</v>
      </c>
      <c r="C49" s="12">
        <v>3256628.26</v>
      </c>
      <c r="D49" s="3">
        <f>C49/C44*100</f>
        <v>58.20216852327934</v>
      </c>
      <c r="E49" s="11">
        <f t="shared" si="6"/>
        <v>98.21430594187474</v>
      </c>
      <c r="G49" s="12">
        <v>3587575.5</v>
      </c>
      <c r="H49" s="12">
        <v>3549789.8</v>
      </c>
      <c r="I49" s="3">
        <f>H49/H44*100</f>
        <v>40.1705791317757</v>
      </c>
      <c r="J49" s="11">
        <f t="shared" si="5"/>
        <v>98.9467622353871</v>
      </c>
      <c r="K49" s="8">
        <f t="shared" si="2"/>
        <v>109.00199582497021</v>
      </c>
    </row>
    <row r="50" spans="1:11" ht="12.75">
      <c r="A50" s="7" t="s">
        <v>21</v>
      </c>
      <c r="B50" s="12">
        <v>28066.69</v>
      </c>
      <c r="C50" s="12">
        <v>27483.44</v>
      </c>
      <c r="D50" s="3">
        <f>C50/C44*100</f>
        <v>0.4911815776233043</v>
      </c>
      <c r="E50" s="11">
        <f t="shared" si="6"/>
        <v>97.92191384163932</v>
      </c>
      <c r="G50" s="12">
        <v>884917.2</v>
      </c>
      <c r="H50" s="12">
        <v>848622.4</v>
      </c>
      <c r="I50" s="3">
        <f>H50/H44*100</f>
        <v>9.603287854451949</v>
      </c>
      <c r="J50" s="11">
        <f t="shared" si="5"/>
        <v>95.8985089226427</v>
      </c>
      <c r="K50" s="8">
        <f t="shared" si="2"/>
        <v>3087.7590287096523</v>
      </c>
    </row>
    <row r="51" spans="1:11" ht="51">
      <c r="A51" s="7" t="s">
        <v>42</v>
      </c>
      <c r="B51" s="12">
        <v>38426.56</v>
      </c>
      <c r="C51" s="12">
        <v>40418.9</v>
      </c>
      <c r="D51" s="3">
        <f>C51/C44*100</f>
        <v>0.7223629599423718</v>
      </c>
      <c r="E51" s="11">
        <f>C51/B51*100</f>
        <v>105.18479926384252</v>
      </c>
      <c r="G51" s="12">
        <v>172152.9</v>
      </c>
      <c r="H51" s="12">
        <v>172991.6</v>
      </c>
      <c r="I51" s="3">
        <f>H51/H44*100</f>
        <v>1.9576293663733244</v>
      </c>
      <c r="J51" s="11">
        <f>H51/G51*100</f>
        <v>100.48718319586834</v>
      </c>
      <c r="K51" s="8">
        <f t="shared" si="2"/>
        <v>427.9968034756018</v>
      </c>
    </row>
    <row r="52" spans="1:11" ht="25.5">
      <c r="A52" s="7" t="s">
        <v>41</v>
      </c>
      <c r="B52" s="12">
        <v>15</v>
      </c>
      <c r="C52" s="12">
        <v>15</v>
      </c>
      <c r="D52" s="3">
        <f>C52/C44*100</f>
        <v>0.0002680786562508029</v>
      </c>
      <c r="E52" s="11">
        <f>C52/B52*100</f>
        <v>100</v>
      </c>
      <c r="G52" s="12">
        <v>252.3</v>
      </c>
      <c r="H52" s="12">
        <v>0</v>
      </c>
      <c r="I52" s="3">
        <f>H52/H44*100</f>
        <v>0</v>
      </c>
      <c r="J52" s="11">
        <f>H52/G52*100</f>
        <v>0</v>
      </c>
      <c r="K52" s="8">
        <f t="shared" si="2"/>
        <v>0</v>
      </c>
    </row>
    <row r="53" spans="1:11" ht="12.75">
      <c r="A53" s="5" t="s">
        <v>15</v>
      </c>
      <c r="B53" s="9">
        <f>B44+B26+B15</f>
        <v>11038003.73</v>
      </c>
      <c r="C53" s="9">
        <f>C44+C26+C15</f>
        <v>11024810.92</v>
      </c>
      <c r="D53" s="8">
        <v>100</v>
      </c>
      <c r="E53" s="9">
        <f>C53/B53*100</f>
        <v>99.8804782973198</v>
      </c>
      <c r="G53" s="9">
        <f>G44+G26+G15</f>
        <v>15134172.600000001</v>
      </c>
      <c r="H53" s="9">
        <f>H44+H26+H15</f>
        <v>15196464.799999997</v>
      </c>
      <c r="I53" s="8">
        <v>100</v>
      </c>
      <c r="J53" s="9">
        <f>H53/G53*100</f>
        <v>100.41159964040583</v>
      </c>
      <c r="K53" s="8">
        <f t="shared" si="2"/>
        <v>137.83877937019528</v>
      </c>
    </row>
  </sheetData>
  <sheetProtection/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*</cp:lastModifiedBy>
  <cp:lastPrinted>2019-03-22T13:11:56Z</cp:lastPrinted>
  <dcterms:created xsi:type="dcterms:W3CDTF">2010-11-12T08:30:05Z</dcterms:created>
  <dcterms:modified xsi:type="dcterms:W3CDTF">2023-04-24T09:18:58Z</dcterms:modified>
  <cp:category/>
  <cp:version/>
  <cp:contentType/>
  <cp:contentStatus/>
</cp:coreProperties>
</file>