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160" activeTab="0"/>
  </bookViews>
  <sheets>
    <sheet name="Прил 6 2015" sheetId="1" r:id="rId1"/>
  </sheets>
  <definedNames>
    <definedName name="_xlnm.Print_Area" localSheetId="0">'Прил 6 2015'!$A$1:$N$128</definedName>
  </definedNames>
  <calcPr fullCalcOnLoad="1"/>
</workbook>
</file>

<file path=xl/sharedStrings.xml><?xml version="1.0" encoding="utf-8"?>
<sst xmlns="http://schemas.openxmlformats.org/spreadsheetml/2006/main" count="851" uniqueCount="373">
  <si>
    <t>Наименование муниципальной целевой программы</t>
  </si>
  <si>
    <t>(тыс. рублей)</t>
  </si>
  <si>
    <t>Рз</t>
  </si>
  <si>
    <t>ПРз</t>
  </si>
  <si>
    <t>ЦСР</t>
  </si>
  <si>
    <t>ВР</t>
  </si>
  <si>
    <t>05</t>
  </si>
  <si>
    <t>01</t>
  </si>
  <si>
    <t xml:space="preserve"> </t>
  </si>
  <si>
    <t>03</t>
  </si>
  <si>
    <t>02</t>
  </si>
  <si>
    <t>04</t>
  </si>
  <si>
    <t>09</t>
  </si>
  <si>
    <t>в том числе:</t>
  </si>
  <si>
    <t>07</t>
  </si>
  <si>
    <t>13</t>
  </si>
  <si>
    <t>240</t>
  </si>
  <si>
    <t>14 0 0000</t>
  </si>
  <si>
    <t>000</t>
  </si>
  <si>
    <t xml:space="preserve">12 </t>
  </si>
  <si>
    <t>11 0 0017</t>
  </si>
  <si>
    <t>800</t>
  </si>
  <si>
    <t>73 0 0018</t>
  </si>
  <si>
    <t>10 0 0018</t>
  </si>
  <si>
    <t>74 0 0018</t>
  </si>
  <si>
    <t>75 0 1120</t>
  </si>
  <si>
    <t>Организация и проведение мероприятий для детей и молодежи</t>
  </si>
  <si>
    <t>08</t>
  </si>
  <si>
    <t>11</t>
  </si>
  <si>
    <t>Муниципальная программа "Развитие библиотечного дела в городском поселении Сергиев Посад на 2014-2016 годы"</t>
  </si>
  <si>
    <t>Муниципальная программа "Обеспечение жильем молодых семей городского поселения Сергиев Посад на 2014-2018 годы"</t>
  </si>
  <si>
    <t>10</t>
  </si>
  <si>
    <t>79 0 0008</t>
  </si>
  <si>
    <t>785</t>
  </si>
  <si>
    <t>00</t>
  </si>
  <si>
    <t xml:space="preserve">00 </t>
  </si>
  <si>
    <t>02 0 0000</t>
  </si>
  <si>
    <t>Проведение мероприятий по капитальному ремонту и ремонту муниципального жилищного фонда</t>
  </si>
  <si>
    <t>10 0 0000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</si>
  <si>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 </t>
  </si>
  <si>
    <t>Капитальный ремонт и ремонт дорог общего пользования</t>
  </si>
  <si>
    <t>Капитальный ремонт и ремонт дворовых территорий многоквартирных домов городского поселения</t>
  </si>
  <si>
    <t>Содержание улично-дорожной сети и проведение мероприятий по обеспечению безопасности движения</t>
  </si>
  <si>
    <t>14</t>
  </si>
  <si>
    <t>72 0 0013</t>
  </si>
  <si>
    <t>8.1.</t>
  </si>
  <si>
    <t>8.2.</t>
  </si>
  <si>
    <t>ИТОГО:</t>
  </si>
  <si>
    <t>00 0 0000</t>
  </si>
  <si>
    <t>6.</t>
  </si>
  <si>
    <t>7.</t>
  </si>
  <si>
    <t>8.</t>
  </si>
  <si>
    <t>9.</t>
  </si>
  <si>
    <t>21 0 0000</t>
  </si>
  <si>
    <t>11.</t>
  </si>
  <si>
    <t>15 0 0019</t>
  </si>
  <si>
    <t>12.</t>
  </si>
  <si>
    <t>13.</t>
  </si>
  <si>
    <t>14.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</si>
  <si>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</si>
  <si>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15.</t>
  </si>
  <si>
    <t>10.</t>
  </si>
  <si>
    <t>620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</si>
  <si>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</si>
  <si>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320</t>
  </si>
  <si>
    <t>21 3 9603</t>
  </si>
  <si>
    <t>10 0 6429</t>
  </si>
  <si>
    <t>7.1.</t>
  </si>
  <si>
    <t>7.2.</t>
  </si>
  <si>
    <t>75 0 1130</t>
  </si>
  <si>
    <t>73 0 0028</t>
  </si>
  <si>
    <t>Взносы на капитальный ремонт общего имущества в многоквартирных домах</t>
  </si>
  <si>
    <t>Приобретение техники для нужд коммунального хозяйства</t>
  </si>
  <si>
    <t>16.</t>
  </si>
  <si>
    <t>Муниципальная программа «Улучшение жилищных условий семей, имеющих семь и более детей в городском поселении Сергиев Посад на 2014-2016 годы»</t>
  </si>
  <si>
    <t>80 0 0009</t>
  </si>
  <si>
    <t>850</t>
  </si>
  <si>
    <t>5.</t>
  </si>
  <si>
    <t>4.</t>
  </si>
  <si>
    <t>3.</t>
  </si>
  <si>
    <t>2.</t>
  </si>
  <si>
    <t>1.</t>
  </si>
  <si>
    <t>4.1.</t>
  </si>
  <si>
    <t>4.2.</t>
  </si>
  <si>
    <t>6.1.</t>
  </si>
  <si>
    <t>11.1.</t>
  </si>
  <si>
    <t>15.1.</t>
  </si>
  <si>
    <t>Муниципальная программа "Развитие субъектов малого и среднего предпринимательства в городском поселении Сергиев Посад на 2014-2018 годы"</t>
  </si>
  <si>
    <t>Приобретение техники для нужд коммунального хозяйства за счет средств бюджета Московской области</t>
  </si>
  <si>
    <t>75 0 6018</t>
  </si>
  <si>
    <t>16.1.</t>
  </si>
  <si>
    <t xml:space="preserve">Мероприятия по улучшению жилищных условий семей, имеющих семь и более детей </t>
  </si>
  <si>
    <t>11.2.</t>
  </si>
  <si>
    <t>Код                  главного распорядителя (распорядителя)</t>
  </si>
  <si>
    <t>Муниципальная программа "Организация муниципального управления в городском поселении Сергиев Посад в 2015-2019 годах"</t>
  </si>
  <si>
    <t>1.1.</t>
  </si>
  <si>
    <t>81 0 0100</t>
  </si>
  <si>
    <t>120</t>
  </si>
  <si>
    <t>1.2.</t>
  </si>
  <si>
    <t>81 0 0200</t>
  </si>
  <si>
    <t>Доплаты к пенсиям муниципальных служащих</t>
  </si>
  <si>
    <t>1.3.</t>
  </si>
  <si>
    <t>310</t>
  </si>
  <si>
    <t>81 0 0000</t>
  </si>
  <si>
    <t>Муниципальная программа "Управление муниципальным имуществом и земельными ресурсами в городском поселении Сергиев Посад в 2015-2019 годах"</t>
  </si>
  <si>
    <t>71 1 0112</t>
  </si>
  <si>
    <t>2.1.</t>
  </si>
  <si>
    <t>2.2.</t>
  </si>
  <si>
    <t>Выполнение других обязательств государства</t>
  </si>
  <si>
    <t xml:space="preserve">Муниципальная программа "Обеспечение безопасности жизнедеятельности населения городского поселения Сергиев Посад на 2015-2019 годы" </t>
  </si>
  <si>
    <t>Предупреждение и ликвидация последствий чрезвычайных ситуаций и стихийных бедствий природного и техногенного характера</t>
  </si>
  <si>
    <t>72 0 0000</t>
  </si>
  <si>
    <t>72 0 0911</t>
  </si>
  <si>
    <t>Организация и осуществление мероприятий по гражданской обороне</t>
  </si>
  <si>
    <t>72 0 0912</t>
  </si>
  <si>
    <t>Проведение мероприятий по профилактике терроризма и экстремизма на территории городского поселения</t>
  </si>
  <si>
    <t>72 0 0913</t>
  </si>
  <si>
    <t>Обеспечение первичных мер пожарной безопасности</t>
  </si>
  <si>
    <t>3.1.</t>
  </si>
  <si>
    <t xml:space="preserve">3.2. </t>
  </si>
  <si>
    <t>3.3.</t>
  </si>
  <si>
    <t>3.4.</t>
  </si>
  <si>
    <t>14 1 0914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</si>
  <si>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городского поселения Сергиев Посад</t>
  </si>
  <si>
    <t xml:space="preserve"> Муниципальная программа "Капитальный ремонт и ремонт муниципального жилищного фонда, поддержка жилищного фонда с высоким уровнем износа на территории городского поселения Сергиев Посад на 2015-2019 годы"</t>
  </si>
  <si>
    <t xml:space="preserve">Муниципальная  программа "Капитальный ремонт и строительство объектов теплоснабжения, водоснабжения и водоотведения на территории городского поселения Сергиев Посад на 2015-2019 годы"                                                     </t>
  </si>
  <si>
    <t>Капитальные вложения в объекты инженерного обеспечения строящихся объектов государственной собственности за счет средств бюджета Московской области</t>
  </si>
  <si>
    <t>Муниципальная программа "Энергосбережение и повышение энергетической эффективности на территории городского поселения Сергиев Посад на 2015 -2019 годы"</t>
  </si>
  <si>
    <t>Муниципальная  программа "Газификация населенных пунктов на территории городского поселения Сергиев Посад на 2015-2019 годы"</t>
  </si>
  <si>
    <t>Муниципальная программа "Комплексное благоустройство территории городского поселения Сергиев Посад на 2015-2019 годы"</t>
  </si>
  <si>
    <t>Организация и содержание мест захоронения</t>
  </si>
  <si>
    <t>75 0 1140</t>
  </si>
  <si>
    <t>Муниципальная программа "Развитие сферы культуры, спорта и молодежного досуга в городском поселении Сергиев Посад на 2015-2019 годы"</t>
  </si>
  <si>
    <t>Обеспечение деятельности бюджетных учреждений культуры</t>
  </si>
  <si>
    <t>610</t>
  </si>
  <si>
    <t>Обеспечение деятельности автономных учреждений культуры</t>
  </si>
  <si>
    <t>02 2 0259</t>
  </si>
  <si>
    <t>02 2 0159</t>
  </si>
  <si>
    <t>02 1 0420</t>
  </si>
  <si>
    <t>02 1 0220</t>
  </si>
  <si>
    <t>02 1 0120</t>
  </si>
  <si>
    <t>Обеспечение деятельности театров, цирков, концертных и других организаций исполнительских искусств</t>
  </si>
  <si>
    <t>02 2 0459</t>
  </si>
  <si>
    <t>Обеспечение деятельности казенных учреждений культуры</t>
  </si>
  <si>
    <t>02 2 0659</t>
  </si>
  <si>
    <t>02 1 0320</t>
  </si>
  <si>
    <t>Обеспечение деятельности учреждений физической культуры и спорта</t>
  </si>
  <si>
    <t>02 2 0559</t>
  </si>
  <si>
    <t>81 0 0004</t>
  </si>
  <si>
    <t>17.</t>
  </si>
  <si>
    <t>Муниципальная программа "Реализация информационной политики и развития средств массовой информации городского поселения Сергиев Посад на 2015-2019 годы"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</si>
  <si>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</si>
  <si>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>12</t>
  </si>
  <si>
    <t>83 0 0000</t>
  </si>
  <si>
    <t>83 0 0916</t>
  </si>
  <si>
    <t>83 0 0917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</si>
  <si>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</si>
  <si>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Муниципальная программа "Управление муниципальными финансами городского поселения Сергиев Посад в 2015-2019 годах"</t>
  </si>
  <si>
    <t>82 0 0002</t>
  </si>
  <si>
    <t>730</t>
  </si>
  <si>
    <t>12.1.</t>
  </si>
  <si>
    <t>12.2.</t>
  </si>
  <si>
    <t>Обеспечение деятельности Главы муниципального образования</t>
  </si>
  <si>
    <t>Обеспечение деятельности центрального аппарата Администрации</t>
  </si>
  <si>
    <t>Подпрограмма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 на 2015-2018 годы"</t>
  </si>
  <si>
    <t xml:space="preserve">Подпрограмма "Развитие и функционирование улично – дорожной сети автомобильных дорог  и обеспечение безопасности дорожного движения городского поселения Сергиев Посад на 2015-2018 годы"  </t>
  </si>
  <si>
    <t>4.2.1.</t>
  </si>
  <si>
    <t>14 2 0000</t>
  </si>
  <si>
    <t>4.2.2.</t>
  </si>
  <si>
    <t>4.2.3.</t>
  </si>
  <si>
    <t>78 0 0359</t>
  </si>
  <si>
    <t>Проведение мероприятий по безопасности гидротехнических сооружений</t>
  </si>
  <si>
    <t>3.5.</t>
  </si>
  <si>
    <t>06</t>
  </si>
  <si>
    <t>Обеспечение деятельности библиотек</t>
  </si>
  <si>
    <t>02 0 359</t>
  </si>
  <si>
    <t>14.1.</t>
  </si>
  <si>
    <t>16.2.</t>
  </si>
  <si>
    <t>72 0 0014</t>
  </si>
  <si>
    <t>Подпрограмма "Управление муниципальным имуществом"</t>
  </si>
  <si>
    <t xml:space="preserve">Подпрограмма "Земельные отношения"  
</t>
  </si>
  <si>
    <t xml:space="preserve">71 0 0000 </t>
  </si>
  <si>
    <t>Иные закупки товаров, работ и услуг для обеспечения государственных (муниципальных) нужд</t>
  </si>
  <si>
    <t>2.1.1.</t>
  </si>
  <si>
    <t xml:space="preserve">Субсидии бюджетным учреждениям </t>
  </si>
  <si>
    <t>2.1.2.</t>
  </si>
  <si>
    <t>2.2.1.</t>
  </si>
  <si>
    <t>2.2.2.</t>
  </si>
  <si>
    <t>Муниципальная программа "Развитие и функционирование дорожно-транспортного комплекса городского поселения Сергиев Посад на 2015-2018 годы"</t>
  </si>
  <si>
    <t>14 2 0115</t>
  </si>
  <si>
    <t>14 2 0215</t>
  </si>
  <si>
    <t>14 2 0315</t>
  </si>
  <si>
    <t>4.2.3.1.</t>
  </si>
  <si>
    <t>4.2.3.2.</t>
  </si>
  <si>
    <t>9.1.</t>
  </si>
  <si>
    <t>9.2.</t>
  </si>
  <si>
    <t>Проведение мероприятий по энергосбережению и повышению энергетической эффективности</t>
  </si>
  <si>
    <t>Модернизация линий уличного освещения (замена лампочек и технического оборудования)</t>
  </si>
  <si>
    <t>15 0 0119</t>
  </si>
  <si>
    <t>02 1 0359</t>
  </si>
  <si>
    <t>Организация и проведение мероприятий в сфере культуры, физической культуры и спорта, молодежной политики</t>
  </si>
  <si>
    <t>12.1.1.</t>
  </si>
  <si>
    <t>12.1.2.</t>
  </si>
  <si>
    <t>12.1.3.</t>
  </si>
  <si>
    <t>Обеспечение деятельности муниципальных учреждений в сфере культуры, физической культуры и спорта</t>
  </si>
  <si>
    <t>02 2 0000</t>
  </si>
  <si>
    <t>12.2.1.</t>
  </si>
  <si>
    <t>12.2.2.</t>
  </si>
  <si>
    <t>12.2.3.</t>
  </si>
  <si>
    <t>12.2.4.</t>
  </si>
  <si>
    <t>12.2.5.</t>
  </si>
  <si>
    <t>12.2.6.</t>
  </si>
  <si>
    <t>79 0 0000</t>
  </si>
  <si>
    <t>80 0 0000</t>
  </si>
  <si>
    <t>15 0 0000</t>
  </si>
  <si>
    <t>02 1 0459</t>
  </si>
  <si>
    <t>12.1.1.2.</t>
  </si>
  <si>
    <t>12.1.1.1.</t>
  </si>
  <si>
    <t>02 1 0000</t>
  </si>
  <si>
    <t>Приобретение дорожной техники</t>
  </si>
  <si>
    <t>4.2.4.</t>
  </si>
  <si>
    <t>71 2 0000</t>
  </si>
  <si>
    <t>71 2 0012</t>
  </si>
  <si>
    <t>71 2 0212</t>
  </si>
  <si>
    <t>4.2.5.</t>
  </si>
  <si>
    <t>Содержание автомобильных дорог общего пользования местного значения и внутриквартальных дорог городского поселения Сергиев Посад в целях подготовки и проведения празднования 700-летия со дня рождения преподобного Сергия Радонежского за счет средств бюджета Московской области</t>
  </si>
  <si>
    <t>14 2 6025</t>
  </si>
  <si>
    <t>6.2.</t>
  </si>
  <si>
    <t>6.3.</t>
  </si>
  <si>
    <t>Обеспечение мероприятий по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</si>
  <si>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21 1 9503</t>
  </si>
  <si>
    <t>Обеспечение мероприятий по переселению граждан из аварийного жилищного фонда в Московской области за счет средств бюджета Московской области</t>
  </si>
  <si>
    <t>21 2 9603</t>
  </si>
  <si>
    <t>12.1.2.1</t>
  </si>
  <si>
    <t>12.1.2.2</t>
  </si>
  <si>
    <t>12.1.2.3</t>
  </si>
  <si>
    <t>12.1.2.4</t>
  </si>
  <si>
    <t>12.2.5.1</t>
  </si>
  <si>
    <t>12.2.5.2</t>
  </si>
  <si>
    <t>Расходы на выплаты персоналу казенных учреждений</t>
  </si>
  <si>
    <t>12.2.5.3</t>
  </si>
  <si>
    <t>Уплата налогов, сборов и иных платежей</t>
  </si>
  <si>
    <t>110</t>
  </si>
  <si>
    <t>7.3.</t>
  </si>
  <si>
    <t>Мероприятия по ремонту жилищного фонда за счет безвозмездных поступлений</t>
  </si>
  <si>
    <t>73 0 0038</t>
  </si>
  <si>
    <t>Мероприятия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</si>
  <si>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Мероприятия по переселению граждан из аварийного жилищного фонда  за счет средств бюджета Московской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</si>
  <si>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бюджета Московской области</t>
  </si>
  <si>
    <t xml:space="preserve">Мероприятий по переселению граждан из аварийного жилищного фонда </t>
  </si>
  <si>
    <t xml:space="preserve">Обеспечение мероприятий по переселению граждан из аварийного жилищного фонда  </t>
  </si>
  <si>
    <t>6.1.1.</t>
  </si>
  <si>
    <t>6.1.2.</t>
  </si>
  <si>
    <t>6.2.1.</t>
  </si>
  <si>
    <t>6.2.2.</t>
  </si>
  <si>
    <t>6.3.1.</t>
  </si>
  <si>
    <t>6.3.2.</t>
  </si>
  <si>
    <t>21 1 0000</t>
  </si>
  <si>
    <t>21 1 9502</t>
  </si>
  <si>
    <t>21 2 0000</t>
  </si>
  <si>
    <t>21 2 9602</t>
  </si>
  <si>
    <t>21 3 0000</t>
  </si>
  <si>
    <t>21 3 9602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</si>
  <si>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</si>
  <si>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деятельности казенного учреждения в сфере организации и содержания мест захоронения</t>
  </si>
  <si>
    <t>75 0 1150</t>
  </si>
  <si>
    <t>75 0 0000</t>
  </si>
  <si>
    <t>Благоустройство территории городского поселения в части защиты территории городского поселения от неблагоприятного воздействия безнадзорных животных за счет средств бюджета Московской области</t>
  </si>
  <si>
    <t>75 0 6017</t>
  </si>
  <si>
    <t>Коммунальное хозяйство, в том числе:</t>
  </si>
  <si>
    <t>Мероприятия по улучшению жилищных условий семей, имеющих семь и более детей за счет средств бюджета Московской области</t>
  </si>
  <si>
    <t>80 0 6019</t>
  </si>
  <si>
    <t>15.2.</t>
  </si>
  <si>
    <t xml:space="preserve">Благоустройство, в том числе: </t>
  </si>
  <si>
    <t>11.1.1.</t>
  </si>
  <si>
    <t>11.1.2.</t>
  </si>
  <si>
    <t>11.2.1.</t>
  </si>
  <si>
    <t>11.2.2.</t>
  </si>
  <si>
    <t>11.2.3.</t>
  </si>
  <si>
    <t>11.2.4.</t>
  </si>
  <si>
    <t xml:space="preserve">Муниципальная программа "Переселение граждан из аварийного жилищного фонда  в городском поселении Сергиев Посад на 2014-2018 годы" </t>
  </si>
  <si>
    <t>410</t>
  </si>
  <si>
    <t>2.2.3.</t>
  </si>
  <si>
    <t>11.2.5.</t>
  </si>
  <si>
    <t>Организация и проведение мероприятий в сфере культуры</t>
  </si>
  <si>
    <t>Субсидии бюджетным учреждениям (Обеспечение деятельности библиотек)</t>
  </si>
  <si>
    <t>Субсидии автономным учреждениям (Развитие парков культуры и отдыха)</t>
  </si>
  <si>
    <t>Субсидии бюджетным учреждениям (Обеспечение деятельности театров, цирков, концертных и других организаций исполнительских искусств)</t>
  </si>
  <si>
    <t xml:space="preserve">Дополнительные мероприятия по развитию жилищно-коммунальной хозяйства и социально-культурной сферы в рамках муниципальной программы "Снижение административных барьеров, повышение качества предоставления муниципальных услуг на базе "Многофункциональный центр предоставления государственных и муниципальных услуг Сергиево-Посадского муниципального района" за счет средств бюджета Сергиево-Посадского муниципального района </t>
  </si>
  <si>
    <t>71 2 7900</t>
  </si>
  <si>
    <t>75 0 7900</t>
  </si>
  <si>
    <t>12.1.3.1</t>
  </si>
  <si>
    <t>12.1.3.2</t>
  </si>
  <si>
    <t>Организация и проведение мероприятий в сфере физической культуры и спорта</t>
  </si>
  <si>
    <t xml:space="preserve">Иные закупки товаров, работ и услуг для обеспечения государственных (муниципальных) нужд </t>
  </si>
  <si>
    <t>12.1.4.</t>
  </si>
  <si>
    <t xml:space="preserve">Дополнительные мероприятия по развитию жилищно-коммунальной хозяйства и социально-культурной сферы (устройство футбольного поля с искусственным покрытием на территории МУ СОЦ "Луч") за счет средств бюджета Сергиево-Посадского муниципального района, предоставляемых из бюджета Московской области </t>
  </si>
  <si>
    <t>02 1 6054</t>
  </si>
  <si>
    <t xml:space="preserve">Массовый спорт
</t>
  </si>
  <si>
    <t xml:space="preserve">00 0 0000  </t>
  </si>
  <si>
    <t>Мероприятия по приобретению оборудования для оснащения многофункциональных хоккейных площадок</t>
  </si>
  <si>
    <t>Мероприятий по капитальному  ремонту оснований многофункциональных хоккейных площадок</t>
  </si>
  <si>
    <t xml:space="preserve">Мероприятия по приобретению оборудования для оснащения многофункциональных хоккейных площадок за счет средств бюджета Сергиево-Посадского муниципального района, предоставляемых из бюджета Московской области </t>
  </si>
  <si>
    <t>02 1 0520</t>
  </si>
  <si>
    <t>02 1 0620</t>
  </si>
  <si>
    <t>02 1 6251</t>
  </si>
  <si>
    <t xml:space="preserve">Мероприятий по капитальному  ремонту оснований многофункциональных хоккейных площадок за счет средств бюджета Сергиево-Посадского муниципального района, предоставляемых из бюджета Московской области </t>
  </si>
  <si>
    <t>02 1 6252</t>
  </si>
  <si>
    <t>12.1.5.</t>
  </si>
  <si>
    <t>12.1.5.1</t>
  </si>
  <si>
    <t>12.1.5.2</t>
  </si>
  <si>
    <t>12.1.5.3</t>
  </si>
  <si>
    <t>12.1.5.4</t>
  </si>
  <si>
    <t>1.3.1.</t>
  </si>
  <si>
    <t>1.3.2.</t>
  </si>
  <si>
    <t>1.3.3.</t>
  </si>
  <si>
    <t>1.4.</t>
  </si>
  <si>
    <t>81 0 0759</t>
  </si>
  <si>
    <t>9.3.</t>
  </si>
  <si>
    <t>15 0 5013</t>
  </si>
  <si>
    <t>14.2</t>
  </si>
  <si>
    <t>14.3.</t>
  </si>
  <si>
    <t>79 0 5020</t>
  </si>
  <si>
    <t xml:space="preserve">Мероприятия по обеспечению жильем молодых семей за счет средств, перечисляемых из федерального бюджета </t>
  </si>
  <si>
    <t xml:space="preserve">Мероприятия по обеспечению жильем молодых семей за счет средств бюджета Московской области </t>
  </si>
  <si>
    <t>79 0 6020</t>
  </si>
  <si>
    <t>Мероприятия по установке энергоэффективного светового оборудования для внутридомового, уличного и дворового освещения за счет средств бюджета Московской области</t>
  </si>
  <si>
    <t>Приобретение техники для нужд благоустройства территории городского поселения</t>
  </si>
  <si>
    <t>75 0 1160</t>
  </si>
  <si>
    <t>11.2.6.</t>
  </si>
  <si>
    <t>10.1.</t>
  </si>
  <si>
    <t>непрограммные</t>
  </si>
  <si>
    <r>
      <t>Обеспечение деятельности казенного учреждения</t>
    </r>
    <r>
      <rPr>
        <sz val="14"/>
        <color indexed="10"/>
        <rFont val="Times New Roman"/>
        <family val="1"/>
      </rPr>
      <t xml:space="preserve"> </t>
    </r>
  </si>
  <si>
    <t>14 3 6420</t>
  </si>
  <si>
    <t>4.2.6.</t>
  </si>
  <si>
    <t>14 4 6420</t>
  </si>
  <si>
    <t>Приобретение дорожной техники за счет средств бюджета Московской области</t>
  </si>
  <si>
    <t>11 0 5064</t>
  </si>
  <si>
    <t>5.1.</t>
  </si>
  <si>
    <t>5.2.</t>
  </si>
  <si>
    <t>5.3.</t>
  </si>
  <si>
    <t>Оказание финансовой поддержки субъектам малого и среднего предпринимательства</t>
  </si>
  <si>
    <t>Оказание финансовой поддержки субъектам малого и среднего предпринимательства за счет средств федерального бюджета</t>
  </si>
  <si>
    <t>Оказание финансовой поддержки субъектам малого и среднего предпринимательства за счет средств бюджета Московской области</t>
  </si>
  <si>
    <t xml:space="preserve"> 11 0 6210</t>
  </si>
  <si>
    <t>Проведение мероприятий по газификации населенных пунктов</t>
  </si>
  <si>
    <t>Прочие мероприятий в сфере коммунального хозяйства</t>
  </si>
  <si>
    <t>74 0 0118</t>
  </si>
  <si>
    <t>10.2.</t>
  </si>
  <si>
    <t>Дополнительные мероприятия по развитию жилищно-коммунального хозяйства и социально-культурной сферы  за счет средств бюджета Московской области</t>
  </si>
  <si>
    <t>75 0 0440</t>
  </si>
  <si>
    <t>11.2.2.1.</t>
  </si>
  <si>
    <t>11.2.2.2.</t>
  </si>
  <si>
    <t>11.2.7.</t>
  </si>
  <si>
    <t>Приобретение техники для нужд благоустройства территории городского поселения за счет средств бюджета Московской области</t>
  </si>
  <si>
    <t>75 0 6136</t>
  </si>
  <si>
    <t>11.2.8.</t>
  </si>
  <si>
    <t>Межбюджетные трансферты  Сергиево-Посадскому муниципальному району на исполнение переданных полномочий (части полномочий) по осуществлению закупок для муниципальных нужд</t>
  </si>
  <si>
    <t>81 0 9060</t>
  </si>
  <si>
    <t>540</t>
  </si>
  <si>
    <t>1.5.</t>
  </si>
  <si>
    <t>Всего расходы на 01.01.2016</t>
  </si>
  <si>
    <t>ВСЕГО</t>
  </si>
  <si>
    <t>План</t>
  </si>
  <si>
    <t>за счет средств межбюджетных рансфертов</t>
  </si>
  <si>
    <t>за счет средств местного бюджета</t>
  </si>
  <si>
    <t>Профинансировано</t>
  </si>
  <si>
    <t>Процент исполнения</t>
  </si>
  <si>
    <t>3=4+5</t>
  </si>
  <si>
    <t>6=7+8</t>
  </si>
  <si>
    <t xml:space="preserve">Расходы бюджета  городского поселения Сергиев Посад за 2015 год по муниципальным   программам </t>
  </si>
  <si>
    <t xml:space="preserve">Муниципальные программы - ВСЕГО </t>
  </si>
  <si>
    <t>Приложение № 7 к заключению Контрольно-счетной комиссии по отчету об исполнении бюджета за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</si>
</sst>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#,##0.00_р_."/>
  </numFmts>
  <fonts count="3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Fill="1" applyAlignment="1">
      <alignment/>
    </xf>
    <xf numFmtId="43" fontId="1" fillId="0" borderId="0" xfId="58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view="pageBreakPreview" zoomScale="75" zoomScaleSheetLayoutView="75" zoomScalePageLayoutView="0" workbookViewId="0" topLeftCell="A1">
      <selection activeCell="J2" sqref="J2"/>
    </sheetView>
  </sheetViews>
  <sheetFormatPr defaultColWidth="9.00390625" defaultRowHeight="12.75"/>
  <cols>
    <col min="1" max="1" width="10.125" style="0" customWidth="1"/>
    <col min="2" max="2" width="55.00390625" style="0" customWidth="1"/>
    <col min="3" max="3" width="5.625" style="0" hidden="1" customWidth="1"/>
    <col min="4" max="4" width="5.50390625" style="0" hidden="1" customWidth="1"/>
    <col min="5" max="5" width="12.875" style="0" hidden="1" customWidth="1"/>
    <col min="6" max="6" width="6.375" style="0" hidden="1" customWidth="1"/>
    <col min="7" max="7" width="15.125" style="0" hidden="1" customWidth="1"/>
    <col min="8" max="8" width="15.875" style="0" customWidth="1"/>
    <col min="9" max="9" width="18.75390625" style="0" customWidth="1"/>
    <col min="10" max="10" width="14.50390625" style="0" customWidth="1"/>
    <col min="11" max="11" width="15.75390625" style="0" customWidth="1"/>
    <col min="12" max="12" width="22.375" style="0" customWidth="1"/>
    <col min="13" max="13" width="14.50390625" style="0" customWidth="1"/>
    <col min="14" max="14" width="16.75390625" style="0" customWidth="1"/>
  </cols>
  <sheetData>
    <row r="1" spans="1:14" ht="46.5" customHeight="1">
      <c r="A1" s="5"/>
      <c r="B1" s="6"/>
      <c r="C1" s="6"/>
      <c r="D1" s="6"/>
      <c r="E1" s="6"/>
      <c r="F1" s="6"/>
      <c r="G1" s="6"/>
      <c r="H1" s="5"/>
      <c r="I1" s="5"/>
      <c r="J1" s="64" t="s">
        <v>372</v>
      </c>
      <c r="K1" s="64"/>
      <c r="L1" s="64"/>
      <c r="M1" s="64"/>
      <c r="N1" s="64"/>
    </row>
    <row r="2" spans="1:14" ht="18">
      <c r="A2" s="5"/>
      <c r="B2" s="6"/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</row>
    <row r="3" spans="1:14" ht="20.25">
      <c r="A3" s="63" t="s">
        <v>370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8">
      <c r="A4" s="5"/>
      <c r="B4" s="5"/>
      <c r="C4" s="5"/>
      <c r="D4" s="5"/>
      <c r="E4" s="5"/>
      <c r="F4" s="5"/>
      <c r="G4" s="5"/>
      <c r="H4" s="7"/>
      <c r="I4" s="7"/>
      <c r="J4" s="7"/>
      <c r="K4" s="7"/>
      <c r="L4" s="7"/>
      <c r="M4" s="7"/>
      <c r="N4" s="7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2" t="s">
        <v>1</v>
      </c>
      <c r="N5" s="62"/>
    </row>
    <row r="6" spans="1:14" ht="24" customHeight="1">
      <c r="A6" s="65" t="s">
        <v>8</v>
      </c>
      <c r="B6" s="54" t="s">
        <v>0</v>
      </c>
      <c r="C6" s="54" t="s">
        <v>2</v>
      </c>
      <c r="D6" s="54" t="s">
        <v>3</v>
      </c>
      <c r="E6" s="54" t="s">
        <v>4</v>
      </c>
      <c r="F6" s="54" t="s">
        <v>5</v>
      </c>
      <c r="G6" s="54" t="s">
        <v>93</v>
      </c>
      <c r="H6" s="59" t="s">
        <v>363</v>
      </c>
      <c r="I6" s="60"/>
      <c r="J6" s="61"/>
      <c r="K6" s="59" t="s">
        <v>366</v>
      </c>
      <c r="L6" s="60"/>
      <c r="M6" s="61"/>
      <c r="N6" s="54" t="s">
        <v>367</v>
      </c>
    </row>
    <row r="7" spans="1:14" ht="36.75" customHeight="1">
      <c r="A7" s="66"/>
      <c r="B7" s="55"/>
      <c r="C7" s="55"/>
      <c r="D7" s="55"/>
      <c r="E7" s="55"/>
      <c r="F7" s="55"/>
      <c r="G7" s="55"/>
      <c r="H7" s="54" t="s">
        <v>362</v>
      </c>
      <c r="I7" s="57" t="s">
        <v>13</v>
      </c>
      <c r="J7" s="58"/>
      <c r="K7" s="54" t="s">
        <v>362</v>
      </c>
      <c r="L7" s="57" t="s">
        <v>13</v>
      </c>
      <c r="M7" s="58"/>
      <c r="N7" s="55"/>
    </row>
    <row r="8" spans="1:14" ht="72">
      <c r="A8" s="67"/>
      <c r="B8" s="56"/>
      <c r="C8" s="56"/>
      <c r="D8" s="56"/>
      <c r="E8" s="56"/>
      <c r="F8" s="56"/>
      <c r="G8" s="56"/>
      <c r="H8" s="56"/>
      <c r="I8" s="9" t="s">
        <v>364</v>
      </c>
      <c r="J8" s="9" t="s">
        <v>365</v>
      </c>
      <c r="K8" s="56"/>
      <c r="L8" s="9" t="s">
        <v>364</v>
      </c>
      <c r="M8" s="9" t="s">
        <v>365</v>
      </c>
      <c r="N8" s="56"/>
    </row>
    <row r="9" spans="1:14" ht="15.75" customHeight="1">
      <c r="A9" s="11">
        <v>1</v>
      </c>
      <c r="B9" s="42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9" t="s">
        <v>368</v>
      </c>
      <c r="I9" s="9">
        <v>4</v>
      </c>
      <c r="J9" s="9">
        <v>5</v>
      </c>
      <c r="K9" s="9" t="s">
        <v>369</v>
      </c>
      <c r="L9" s="9">
        <v>7</v>
      </c>
      <c r="M9" s="9">
        <v>8</v>
      </c>
      <c r="N9" s="9">
        <v>9</v>
      </c>
    </row>
    <row r="10" spans="1:14" ht="29.25" customHeight="1">
      <c r="A10" s="11"/>
      <c r="B10" s="50" t="s">
        <v>371</v>
      </c>
      <c r="C10" s="51"/>
      <c r="D10" s="51"/>
      <c r="E10" s="51"/>
      <c r="F10" s="51"/>
      <c r="G10" s="51"/>
      <c r="H10" s="52">
        <f aca="true" t="shared" si="0" ref="H10:M10">SUM(H11:H128)</f>
        <v>1499254.1</v>
      </c>
      <c r="I10" s="52">
        <f t="shared" si="0"/>
        <v>549298</v>
      </c>
      <c r="J10" s="52">
        <f t="shared" si="0"/>
        <v>949956.1000000001</v>
      </c>
      <c r="K10" s="52">
        <f t="shared" si="0"/>
        <v>1232804.3</v>
      </c>
      <c r="L10" s="52">
        <f t="shared" si="0"/>
        <v>418312.30000000005</v>
      </c>
      <c r="M10" s="52">
        <f t="shared" si="0"/>
        <v>814492</v>
      </c>
      <c r="N10" s="53">
        <f>K10*100/H10</f>
        <v>82.22784249847975</v>
      </c>
    </row>
    <row r="11" spans="1:14" ht="72" customHeight="1">
      <c r="A11" s="11" t="s">
        <v>81</v>
      </c>
      <c r="B11" s="45" t="s">
        <v>94</v>
      </c>
      <c r="C11" s="20" t="s">
        <v>34</v>
      </c>
      <c r="D11" s="20" t="s">
        <v>34</v>
      </c>
      <c r="E11" s="20" t="s">
        <v>103</v>
      </c>
      <c r="F11" s="20" t="s">
        <v>18</v>
      </c>
      <c r="G11" s="20" t="s">
        <v>33</v>
      </c>
      <c r="H11" s="13">
        <f>I11+J11</f>
        <v>149044.1</v>
      </c>
      <c r="I11" s="13">
        <v>0</v>
      </c>
      <c r="J11" s="13">
        <v>149044.1</v>
      </c>
      <c r="K11" s="13">
        <f>L11+M11</f>
        <v>139150.1</v>
      </c>
      <c r="L11" s="13">
        <v>0</v>
      </c>
      <c r="M11" s="13">
        <v>139150.1</v>
      </c>
      <c r="N11" s="13">
        <f>K11*100/H11</f>
        <v>93.36169630330889</v>
      </c>
    </row>
    <row r="12" spans="1:14" ht="48" customHeight="1" hidden="1">
      <c r="A12" s="11" t="s">
        <v>95</v>
      </c>
      <c r="B12" s="33" t="s">
        <v>162</v>
      </c>
      <c r="C12" s="20" t="s">
        <v>7</v>
      </c>
      <c r="D12" s="20" t="s">
        <v>10</v>
      </c>
      <c r="E12" s="12" t="s">
        <v>96</v>
      </c>
      <c r="F12" s="12" t="s">
        <v>97</v>
      </c>
      <c r="G12" s="20" t="s">
        <v>33</v>
      </c>
      <c r="H12" s="13">
        <f aca="true" t="shared" si="1" ref="H12:H75">I12+J12</f>
        <v>0</v>
      </c>
      <c r="I12" s="13"/>
      <c r="J12" s="13"/>
      <c r="K12" s="13">
        <f aca="true" t="shared" si="2" ref="K12:K75">L12+M12</f>
        <v>0</v>
      </c>
      <c r="L12" s="13"/>
      <c r="M12" s="13"/>
      <c r="N12" s="13" t="e">
        <f aca="true" t="shared" si="3" ref="N12:N75">K12*100/H12</f>
        <v>#DIV/0!</v>
      </c>
    </row>
    <row r="13" spans="1:14" ht="42" customHeight="1" hidden="1">
      <c r="A13" s="11" t="s">
        <v>98</v>
      </c>
      <c r="B13" s="30" t="s">
        <v>163</v>
      </c>
      <c r="C13" s="20" t="s">
        <v>7</v>
      </c>
      <c r="D13" s="20" t="s">
        <v>11</v>
      </c>
      <c r="E13" s="12" t="s">
        <v>99</v>
      </c>
      <c r="F13" s="20" t="s">
        <v>18</v>
      </c>
      <c r="G13" s="20" t="s">
        <v>33</v>
      </c>
      <c r="H13" s="13">
        <f t="shared" si="1"/>
        <v>0</v>
      </c>
      <c r="I13" s="13"/>
      <c r="J13" s="13"/>
      <c r="K13" s="13">
        <f t="shared" si="2"/>
        <v>0</v>
      </c>
      <c r="L13" s="13"/>
      <c r="M13" s="13"/>
      <c r="N13" s="13" t="e">
        <f t="shared" si="3"/>
        <v>#DIV/0!</v>
      </c>
    </row>
    <row r="14" spans="1:14" ht="40.5" customHeight="1" hidden="1">
      <c r="A14" s="11" t="s">
        <v>101</v>
      </c>
      <c r="B14" s="30" t="s">
        <v>332</v>
      </c>
      <c r="C14" s="20" t="s">
        <v>7</v>
      </c>
      <c r="D14" s="20" t="s">
        <v>15</v>
      </c>
      <c r="E14" s="12" t="s">
        <v>317</v>
      </c>
      <c r="F14" s="20" t="s">
        <v>18</v>
      </c>
      <c r="G14" s="20" t="s">
        <v>33</v>
      </c>
      <c r="H14" s="13">
        <f t="shared" si="1"/>
        <v>0</v>
      </c>
      <c r="I14" s="13"/>
      <c r="J14" s="13"/>
      <c r="K14" s="13">
        <f t="shared" si="2"/>
        <v>0</v>
      </c>
      <c r="L14" s="13"/>
      <c r="M14" s="13"/>
      <c r="N14" s="13" t="e">
        <f t="shared" si="3"/>
        <v>#DIV/0!</v>
      </c>
    </row>
    <row r="15" spans="1:14" ht="36" hidden="1">
      <c r="A15" s="46" t="s">
        <v>313</v>
      </c>
      <c r="B15" s="34" t="s">
        <v>239</v>
      </c>
      <c r="C15" s="19" t="s">
        <v>7</v>
      </c>
      <c r="D15" s="19" t="s">
        <v>15</v>
      </c>
      <c r="E15" s="14" t="s">
        <v>317</v>
      </c>
      <c r="F15" s="19" t="s">
        <v>242</v>
      </c>
      <c r="G15" s="19" t="s">
        <v>33</v>
      </c>
      <c r="H15" s="13">
        <f t="shared" si="1"/>
        <v>0</v>
      </c>
      <c r="I15" s="15"/>
      <c r="J15" s="15"/>
      <c r="K15" s="13">
        <f t="shared" si="2"/>
        <v>0</v>
      </c>
      <c r="L15" s="13"/>
      <c r="M15" s="13"/>
      <c r="N15" s="13" t="e">
        <f t="shared" si="3"/>
        <v>#DIV/0!</v>
      </c>
    </row>
    <row r="16" spans="1:14" ht="54" hidden="1">
      <c r="A16" s="46" t="s">
        <v>314</v>
      </c>
      <c r="B16" s="34" t="s">
        <v>182</v>
      </c>
      <c r="C16" s="19" t="s">
        <v>7</v>
      </c>
      <c r="D16" s="19" t="s">
        <v>15</v>
      </c>
      <c r="E16" s="14" t="s">
        <v>317</v>
      </c>
      <c r="F16" s="19" t="s">
        <v>16</v>
      </c>
      <c r="G16" s="19" t="s">
        <v>33</v>
      </c>
      <c r="H16" s="13">
        <f t="shared" si="1"/>
        <v>0</v>
      </c>
      <c r="I16" s="15"/>
      <c r="J16" s="15"/>
      <c r="K16" s="13">
        <f t="shared" si="2"/>
        <v>0</v>
      </c>
      <c r="L16" s="13"/>
      <c r="M16" s="13"/>
      <c r="N16" s="13" t="e">
        <f t="shared" si="3"/>
        <v>#DIV/0!</v>
      </c>
    </row>
    <row r="17" spans="1:14" ht="33" customHeight="1" hidden="1">
      <c r="A17" s="46" t="s">
        <v>315</v>
      </c>
      <c r="B17" s="34" t="s">
        <v>241</v>
      </c>
      <c r="C17" s="19" t="s">
        <v>7</v>
      </c>
      <c r="D17" s="19" t="s">
        <v>15</v>
      </c>
      <c r="E17" s="14" t="s">
        <v>317</v>
      </c>
      <c r="F17" s="19" t="s">
        <v>76</v>
      </c>
      <c r="G17" s="19" t="s">
        <v>33</v>
      </c>
      <c r="H17" s="13">
        <f t="shared" si="1"/>
        <v>0</v>
      </c>
      <c r="I17" s="15"/>
      <c r="J17" s="15"/>
      <c r="K17" s="13">
        <f t="shared" si="2"/>
        <v>0</v>
      </c>
      <c r="L17" s="13"/>
      <c r="M17" s="13"/>
      <c r="N17" s="13" t="e">
        <f t="shared" si="3"/>
        <v>#DIV/0!</v>
      </c>
    </row>
    <row r="18" spans="1:14" ht="41.25" customHeight="1" hidden="1">
      <c r="A18" s="11" t="s">
        <v>316</v>
      </c>
      <c r="B18" s="30" t="s">
        <v>100</v>
      </c>
      <c r="C18" s="20" t="s">
        <v>31</v>
      </c>
      <c r="D18" s="20" t="s">
        <v>7</v>
      </c>
      <c r="E18" s="12" t="s">
        <v>148</v>
      </c>
      <c r="F18" s="20" t="s">
        <v>102</v>
      </c>
      <c r="G18" s="20" t="s">
        <v>33</v>
      </c>
      <c r="H18" s="13">
        <f t="shared" si="1"/>
        <v>0</v>
      </c>
      <c r="I18" s="13"/>
      <c r="J18" s="13"/>
      <c r="K18" s="13">
        <f t="shared" si="2"/>
        <v>0</v>
      </c>
      <c r="L18" s="13"/>
      <c r="M18" s="13"/>
      <c r="N18" s="13" t="e">
        <f t="shared" si="3"/>
        <v>#DIV/0!</v>
      </c>
    </row>
    <row r="19" spans="1:14" ht="41.25" customHeight="1" hidden="1">
      <c r="A19" s="11" t="s">
        <v>360</v>
      </c>
      <c r="B19" s="35" t="s">
        <v>357</v>
      </c>
      <c r="C19" s="26" t="s">
        <v>43</v>
      </c>
      <c r="D19" s="26" t="s">
        <v>9</v>
      </c>
      <c r="E19" s="28" t="s">
        <v>358</v>
      </c>
      <c r="F19" s="26" t="s">
        <v>359</v>
      </c>
      <c r="G19" s="26" t="s">
        <v>33</v>
      </c>
      <c r="H19" s="13">
        <f t="shared" si="1"/>
        <v>0</v>
      </c>
      <c r="I19" s="13"/>
      <c r="J19" s="13"/>
      <c r="K19" s="13">
        <f t="shared" si="2"/>
        <v>0</v>
      </c>
      <c r="L19" s="13"/>
      <c r="M19" s="13"/>
      <c r="N19" s="13" t="e">
        <f t="shared" si="3"/>
        <v>#DIV/0!</v>
      </c>
    </row>
    <row r="20" spans="1:14" ht="72">
      <c r="A20" s="11" t="s">
        <v>80</v>
      </c>
      <c r="B20" s="17" t="s">
        <v>104</v>
      </c>
      <c r="C20" s="12" t="s">
        <v>7</v>
      </c>
      <c r="D20" s="12" t="s">
        <v>15</v>
      </c>
      <c r="E20" s="12" t="s">
        <v>181</v>
      </c>
      <c r="F20" s="12" t="s">
        <v>18</v>
      </c>
      <c r="G20" s="12" t="s">
        <v>33</v>
      </c>
      <c r="H20" s="13">
        <f t="shared" si="1"/>
        <v>21228.2</v>
      </c>
      <c r="I20" s="13">
        <v>1741</v>
      </c>
      <c r="J20" s="13">
        <v>19487.2</v>
      </c>
      <c r="K20" s="13">
        <f t="shared" si="2"/>
        <v>16499.8</v>
      </c>
      <c r="L20" s="13">
        <v>1741</v>
      </c>
      <c r="M20" s="13">
        <v>14758.8</v>
      </c>
      <c r="N20" s="13">
        <f t="shared" si="3"/>
        <v>77.72585523030685</v>
      </c>
    </row>
    <row r="21" spans="1:14" ht="26.25" customHeight="1" hidden="1">
      <c r="A21" s="11" t="s">
        <v>106</v>
      </c>
      <c r="B21" s="36" t="s">
        <v>180</v>
      </c>
      <c r="C21" s="12" t="s">
        <v>7</v>
      </c>
      <c r="D21" s="12" t="s">
        <v>15</v>
      </c>
      <c r="E21" s="12" t="s">
        <v>105</v>
      </c>
      <c r="F21" s="12" t="s">
        <v>18</v>
      </c>
      <c r="G21" s="12" t="s">
        <v>33</v>
      </c>
      <c r="H21" s="13">
        <f t="shared" si="1"/>
        <v>0</v>
      </c>
      <c r="I21" s="13"/>
      <c r="J21" s="13"/>
      <c r="K21" s="13">
        <f t="shared" si="2"/>
        <v>0</v>
      </c>
      <c r="L21" s="13"/>
      <c r="M21" s="13"/>
      <c r="N21" s="13" t="e">
        <f t="shared" si="3"/>
        <v>#DIV/0!</v>
      </c>
    </row>
    <row r="22" spans="1:14" ht="54" hidden="1">
      <c r="A22" s="46" t="s">
        <v>183</v>
      </c>
      <c r="B22" s="37" t="s">
        <v>182</v>
      </c>
      <c r="C22" s="14" t="s">
        <v>7</v>
      </c>
      <c r="D22" s="14" t="s">
        <v>15</v>
      </c>
      <c r="E22" s="14" t="s">
        <v>105</v>
      </c>
      <c r="F22" s="14" t="s">
        <v>16</v>
      </c>
      <c r="G22" s="14" t="s">
        <v>33</v>
      </c>
      <c r="H22" s="13">
        <f t="shared" si="1"/>
        <v>0</v>
      </c>
      <c r="I22" s="15"/>
      <c r="J22" s="15"/>
      <c r="K22" s="13">
        <f t="shared" si="2"/>
        <v>0</v>
      </c>
      <c r="L22" s="13"/>
      <c r="M22" s="13"/>
      <c r="N22" s="13" t="e">
        <f t="shared" si="3"/>
        <v>#DIV/0!</v>
      </c>
    </row>
    <row r="23" spans="1:14" ht="28.5" customHeight="1" hidden="1">
      <c r="A23" s="46" t="s">
        <v>185</v>
      </c>
      <c r="B23" s="37" t="s">
        <v>184</v>
      </c>
      <c r="C23" s="14" t="s">
        <v>7</v>
      </c>
      <c r="D23" s="14" t="s">
        <v>15</v>
      </c>
      <c r="E23" s="14" t="s">
        <v>105</v>
      </c>
      <c r="F23" s="14" t="s">
        <v>134</v>
      </c>
      <c r="G23" s="14" t="s">
        <v>33</v>
      </c>
      <c r="H23" s="13">
        <f t="shared" si="1"/>
        <v>0</v>
      </c>
      <c r="I23" s="15"/>
      <c r="J23" s="15"/>
      <c r="K23" s="13">
        <f t="shared" si="2"/>
        <v>0</v>
      </c>
      <c r="L23" s="13"/>
      <c r="M23" s="13"/>
      <c r="N23" s="13" t="e">
        <f t="shared" si="3"/>
        <v>#DIV/0!</v>
      </c>
    </row>
    <row r="24" spans="1:14" ht="45" customHeight="1" hidden="1">
      <c r="A24" s="11" t="s">
        <v>107</v>
      </c>
      <c r="B24" s="17" t="s">
        <v>179</v>
      </c>
      <c r="C24" s="12" t="s">
        <v>7</v>
      </c>
      <c r="D24" s="12" t="s">
        <v>15</v>
      </c>
      <c r="E24" s="12" t="s">
        <v>221</v>
      </c>
      <c r="F24" s="12" t="s">
        <v>18</v>
      </c>
      <c r="G24" s="12" t="s">
        <v>33</v>
      </c>
      <c r="H24" s="13">
        <f t="shared" si="1"/>
        <v>0</v>
      </c>
      <c r="I24" s="13"/>
      <c r="J24" s="13"/>
      <c r="K24" s="13">
        <f t="shared" si="2"/>
        <v>0</v>
      </c>
      <c r="L24" s="13"/>
      <c r="M24" s="13"/>
      <c r="N24" s="13" t="e">
        <f t="shared" si="3"/>
        <v>#DIV/0!</v>
      </c>
    </row>
    <row r="25" spans="1:14" ht="54" hidden="1">
      <c r="A25" s="46" t="s">
        <v>186</v>
      </c>
      <c r="B25" s="38" t="s">
        <v>182</v>
      </c>
      <c r="C25" s="14" t="s">
        <v>7</v>
      </c>
      <c r="D25" s="14" t="s">
        <v>15</v>
      </c>
      <c r="E25" s="14" t="s">
        <v>222</v>
      </c>
      <c r="F25" s="14" t="s">
        <v>16</v>
      </c>
      <c r="G25" s="14" t="s">
        <v>33</v>
      </c>
      <c r="H25" s="13">
        <f t="shared" si="1"/>
        <v>0</v>
      </c>
      <c r="I25" s="15"/>
      <c r="J25" s="15"/>
      <c r="K25" s="13">
        <f t="shared" si="2"/>
        <v>0</v>
      </c>
      <c r="L25" s="13"/>
      <c r="M25" s="13"/>
      <c r="N25" s="13" t="e">
        <f t="shared" si="3"/>
        <v>#DIV/0!</v>
      </c>
    </row>
    <row r="26" spans="1:14" ht="225" customHeight="1" hidden="1">
      <c r="A26" s="46" t="s">
        <v>187</v>
      </c>
      <c r="B26" s="38" t="s">
        <v>288</v>
      </c>
      <c r="C26" s="14" t="s">
        <v>7</v>
      </c>
      <c r="D26" s="14" t="s">
        <v>15</v>
      </c>
      <c r="E26" s="14" t="s">
        <v>289</v>
      </c>
      <c r="F26" s="14" t="s">
        <v>16</v>
      </c>
      <c r="G26" s="14" t="s">
        <v>33</v>
      </c>
      <c r="H26" s="13">
        <f t="shared" si="1"/>
        <v>0</v>
      </c>
      <c r="I26" s="15"/>
      <c r="J26" s="15"/>
      <c r="K26" s="13">
        <f t="shared" si="2"/>
        <v>0</v>
      </c>
      <c r="L26" s="13"/>
      <c r="M26" s="13"/>
      <c r="N26" s="13" t="e">
        <f t="shared" si="3"/>
        <v>#DIV/0!</v>
      </c>
    </row>
    <row r="27" spans="1:14" ht="40.5" customHeight="1" hidden="1">
      <c r="A27" s="46" t="s">
        <v>282</v>
      </c>
      <c r="B27" s="38" t="s">
        <v>108</v>
      </c>
      <c r="C27" s="14" t="s">
        <v>7</v>
      </c>
      <c r="D27" s="14" t="s">
        <v>15</v>
      </c>
      <c r="E27" s="14" t="s">
        <v>223</v>
      </c>
      <c r="F27" s="14" t="s">
        <v>76</v>
      </c>
      <c r="G27" s="14" t="s">
        <v>33</v>
      </c>
      <c r="H27" s="13">
        <f t="shared" si="1"/>
        <v>0</v>
      </c>
      <c r="I27" s="15"/>
      <c r="J27" s="15"/>
      <c r="K27" s="13">
        <f t="shared" si="2"/>
        <v>0</v>
      </c>
      <c r="L27" s="13"/>
      <c r="M27" s="13"/>
      <c r="N27" s="13" t="e">
        <f t="shared" si="3"/>
        <v>#DIV/0!</v>
      </c>
    </row>
    <row r="28" spans="1:14" ht="84" customHeight="1">
      <c r="A28" s="11" t="s">
        <v>79</v>
      </c>
      <c r="B28" s="17" t="s">
        <v>109</v>
      </c>
      <c r="C28" s="12" t="s">
        <v>34</v>
      </c>
      <c r="D28" s="12" t="s">
        <v>34</v>
      </c>
      <c r="E28" s="12" t="s">
        <v>111</v>
      </c>
      <c r="F28" s="12" t="s">
        <v>18</v>
      </c>
      <c r="G28" s="12" t="s">
        <v>33</v>
      </c>
      <c r="H28" s="13">
        <f t="shared" si="1"/>
        <v>14109</v>
      </c>
      <c r="I28" s="13">
        <v>0</v>
      </c>
      <c r="J28" s="13">
        <v>14109</v>
      </c>
      <c r="K28" s="13">
        <f t="shared" si="2"/>
        <v>10001</v>
      </c>
      <c r="L28" s="13">
        <v>0</v>
      </c>
      <c r="M28" s="13">
        <v>10001</v>
      </c>
      <c r="N28" s="13">
        <f t="shared" si="3"/>
        <v>70.88383301438797</v>
      </c>
    </row>
    <row r="29" spans="1:14" ht="79.5" customHeight="1" hidden="1">
      <c r="A29" s="11" t="s">
        <v>118</v>
      </c>
      <c r="B29" s="17" t="s">
        <v>110</v>
      </c>
      <c r="C29" s="12" t="s">
        <v>9</v>
      </c>
      <c r="D29" s="12" t="s">
        <v>12</v>
      </c>
      <c r="E29" s="12" t="s">
        <v>112</v>
      </c>
      <c r="F29" s="12" t="s">
        <v>16</v>
      </c>
      <c r="G29" s="12" t="s">
        <v>33</v>
      </c>
      <c r="H29" s="13">
        <f t="shared" si="1"/>
        <v>0</v>
      </c>
      <c r="I29" s="13"/>
      <c r="J29" s="13"/>
      <c r="K29" s="13">
        <f t="shared" si="2"/>
        <v>0</v>
      </c>
      <c r="L29" s="13"/>
      <c r="M29" s="13"/>
      <c r="N29" s="13" t="e">
        <f t="shared" si="3"/>
        <v>#DIV/0!</v>
      </c>
    </row>
    <row r="30" spans="1:14" ht="45" customHeight="1" hidden="1">
      <c r="A30" s="11" t="s">
        <v>119</v>
      </c>
      <c r="B30" s="17" t="s">
        <v>113</v>
      </c>
      <c r="C30" s="12" t="s">
        <v>9</v>
      </c>
      <c r="D30" s="12" t="s">
        <v>12</v>
      </c>
      <c r="E30" s="12" t="s">
        <v>114</v>
      </c>
      <c r="F30" s="12" t="s">
        <v>16</v>
      </c>
      <c r="G30" s="12" t="s">
        <v>33</v>
      </c>
      <c r="H30" s="13">
        <f t="shared" si="1"/>
        <v>0</v>
      </c>
      <c r="I30" s="13"/>
      <c r="J30" s="13"/>
      <c r="K30" s="13">
        <f t="shared" si="2"/>
        <v>0</v>
      </c>
      <c r="L30" s="13"/>
      <c r="M30" s="13"/>
      <c r="N30" s="13" t="e">
        <f t="shared" si="3"/>
        <v>#DIV/0!</v>
      </c>
    </row>
    <row r="31" spans="1:14" ht="70.5" customHeight="1" hidden="1">
      <c r="A31" s="11" t="s">
        <v>120</v>
      </c>
      <c r="B31" s="17" t="s">
        <v>115</v>
      </c>
      <c r="C31" s="12" t="s">
        <v>9</v>
      </c>
      <c r="D31" s="12" t="s">
        <v>43</v>
      </c>
      <c r="E31" s="12" t="s">
        <v>44</v>
      </c>
      <c r="F31" s="12" t="s">
        <v>16</v>
      </c>
      <c r="G31" s="12" t="s">
        <v>33</v>
      </c>
      <c r="H31" s="13">
        <f t="shared" si="1"/>
        <v>0</v>
      </c>
      <c r="I31" s="13"/>
      <c r="J31" s="13"/>
      <c r="K31" s="13">
        <f t="shared" si="2"/>
        <v>0</v>
      </c>
      <c r="L31" s="13"/>
      <c r="M31" s="13"/>
      <c r="N31" s="13" t="e">
        <f t="shared" si="3"/>
        <v>#DIV/0!</v>
      </c>
    </row>
    <row r="32" spans="1:14" ht="41.25" customHeight="1" hidden="1">
      <c r="A32" s="11" t="s">
        <v>121</v>
      </c>
      <c r="B32" s="17" t="s">
        <v>117</v>
      </c>
      <c r="C32" s="12" t="s">
        <v>9</v>
      </c>
      <c r="D32" s="12" t="s">
        <v>43</v>
      </c>
      <c r="E32" s="12" t="s">
        <v>116</v>
      </c>
      <c r="F32" s="12" t="s">
        <v>16</v>
      </c>
      <c r="G32" s="12" t="s">
        <v>33</v>
      </c>
      <c r="H32" s="13">
        <f t="shared" si="1"/>
        <v>0</v>
      </c>
      <c r="I32" s="13"/>
      <c r="J32" s="13"/>
      <c r="K32" s="13">
        <f t="shared" si="2"/>
        <v>0</v>
      </c>
      <c r="L32" s="13"/>
      <c r="M32" s="13"/>
      <c r="N32" s="13" t="e">
        <f t="shared" si="3"/>
        <v>#DIV/0!</v>
      </c>
    </row>
    <row r="33" spans="1:14" ht="42" customHeight="1" hidden="1">
      <c r="A33" s="11" t="s">
        <v>172</v>
      </c>
      <c r="B33" s="17" t="s">
        <v>171</v>
      </c>
      <c r="C33" s="12" t="s">
        <v>11</v>
      </c>
      <c r="D33" s="12" t="s">
        <v>173</v>
      </c>
      <c r="E33" s="12" t="s">
        <v>178</v>
      </c>
      <c r="F33" s="12" t="s">
        <v>16</v>
      </c>
      <c r="G33" s="12" t="s">
        <v>33</v>
      </c>
      <c r="H33" s="13">
        <f t="shared" si="1"/>
        <v>0</v>
      </c>
      <c r="I33" s="13"/>
      <c r="J33" s="13"/>
      <c r="K33" s="13">
        <f t="shared" si="2"/>
        <v>0</v>
      </c>
      <c r="L33" s="13"/>
      <c r="M33" s="13"/>
      <c r="N33" s="13" t="e">
        <f t="shared" si="3"/>
        <v>#DIV/0!</v>
      </c>
    </row>
    <row r="34" spans="1:14" ht="72">
      <c r="A34" s="11" t="s">
        <v>78</v>
      </c>
      <c r="B34" s="17" t="s">
        <v>188</v>
      </c>
      <c r="C34" s="16" t="s">
        <v>11</v>
      </c>
      <c r="D34" s="16" t="s">
        <v>34</v>
      </c>
      <c r="E34" s="10" t="s">
        <v>17</v>
      </c>
      <c r="F34" s="16" t="s">
        <v>18</v>
      </c>
      <c r="G34" s="12" t="s">
        <v>33</v>
      </c>
      <c r="H34" s="13">
        <f t="shared" si="1"/>
        <v>101381.4</v>
      </c>
      <c r="I34" s="13">
        <v>13896.4</v>
      </c>
      <c r="J34" s="13">
        <v>87485</v>
      </c>
      <c r="K34" s="13">
        <f t="shared" si="2"/>
        <v>91842.5</v>
      </c>
      <c r="L34" s="13">
        <v>7778.4</v>
      </c>
      <c r="M34" s="13">
        <v>84064.1</v>
      </c>
      <c r="N34" s="13">
        <f t="shared" si="3"/>
        <v>90.59107489144952</v>
      </c>
    </row>
    <row r="35" spans="1:14" ht="123" customHeight="1" hidden="1">
      <c r="A35" s="47" t="s">
        <v>82</v>
      </c>
      <c r="B35" s="17" t="s">
        <v>164</v>
      </c>
      <c r="C35" s="12" t="s">
        <v>11</v>
      </c>
      <c r="D35" s="12" t="s">
        <v>27</v>
      </c>
      <c r="E35" s="12" t="s">
        <v>122</v>
      </c>
      <c r="F35" s="12" t="s">
        <v>16</v>
      </c>
      <c r="G35" s="12" t="s">
        <v>33</v>
      </c>
      <c r="H35" s="13">
        <f t="shared" si="1"/>
        <v>0</v>
      </c>
      <c r="I35" s="13"/>
      <c r="J35" s="13"/>
      <c r="K35" s="13">
        <f t="shared" si="2"/>
        <v>0</v>
      </c>
      <c r="L35" s="13"/>
      <c r="M35" s="13"/>
      <c r="N35" s="13" t="e">
        <f t="shared" si="3"/>
        <v>#DIV/0!</v>
      </c>
    </row>
    <row r="36" spans="1:14" ht="108" customHeight="1" hidden="1">
      <c r="A36" s="47" t="s">
        <v>83</v>
      </c>
      <c r="B36" s="17" t="s">
        <v>165</v>
      </c>
      <c r="C36" s="12" t="s">
        <v>11</v>
      </c>
      <c r="D36" s="12" t="s">
        <v>12</v>
      </c>
      <c r="E36" s="12" t="s">
        <v>167</v>
      </c>
      <c r="F36" s="12" t="s">
        <v>18</v>
      </c>
      <c r="G36" s="12" t="s">
        <v>33</v>
      </c>
      <c r="H36" s="13">
        <f t="shared" si="1"/>
        <v>0</v>
      </c>
      <c r="I36" s="13"/>
      <c r="J36" s="13"/>
      <c r="K36" s="13">
        <f t="shared" si="2"/>
        <v>0</v>
      </c>
      <c r="L36" s="13"/>
      <c r="M36" s="13"/>
      <c r="N36" s="13" t="e">
        <f t="shared" si="3"/>
        <v>#DIV/0!</v>
      </c>
    </row>
    <row r="37" spans="1:14" ht="43.5" customHeight="1" hidden="1">
      <c r="A37" s="47" t="s">
        <v>166</v>
      </c>
      <c r="B37" s="17" t="s">
        <v>40</v>
      </c>
      <c r="C37" s="16" t="s">
        <v>11</v>
      </c>
      <c r="D37" s="16" t="s">
        <v>12</v>
      </c>
      <c r="E37" s="10" t="s">
        <v>189</v>
      </c>
      <c r="F37" s="16" t="s">
        <v>16</v>
      </c>
      <c r="G37" s="12" t="s">
        <v>33</v>
      </c>
      <c r="H37" s="13">
        <f t="shared" si="1"/>
        <v>0</v>
      </c>
      <c r="I37" s="13"/>
      <c r="J37" s="13"/>
      <c r="K37" s="13">
        <f t="shared" si="2"/>
        <v>0</v>
      </c>
      <c r="L37" s="13"/>
      <c r="M37" s="13"/>
      <c r="N37" s="13" t="e">
        <f t="shared" si="3"/>
        <v>#DIV/0!</v>
      </c>
    </row>
    <row r="38" spans="1:14" ht="63.75" customHeight="1" hidden="1">
      <c r="A38" s="11" t="s">
        <v>168</v>
      </c>
      <c r="B38" s="17" t="s">
        <v>41</v>
      </c>
      <c r="C38" s="16" t="s">
        <v>11</v>
      </c>
      <c r="D38" s="16" t="s">
        <v>12</v>
      </c>
      <c r="E38" s="10" t="s">
        <v>190</v>
      </c>
      <c r="F38" s="16" t="s">
        <v>16</v>
      </c>
      <c r="G38" s="12" t="s">
        <v>33</v>
      </c>
      <c r="H38" s="13">
        <f t="shared" si="1"/>
        <v>0</v>
      </c>
      <c r="I38" s="13"/>
      <c r="J38" s="13"/>
      <c r="K38" s="13">
        <f t="shared" si="2"/>
        <v>0</v>
      </c>
      <c r="L38" s="13"/>
      <c r="M38" s="13"/>
      <c r="N38" s="13" t="e">
        <f t="shared" si="3"/>
        <v>#DIV/0!</v>
      </c>
    </row>
    <row r="39" spans="1:14" ht="60" customHeight="1" hidden="1">
      <c r="A39" s="11" t="s">
        <v>169</v>
      </c>
      <c r="B39" s="17" t="s">
        <v>42</v>
      </c>
      <c r="C39" s="16" t="s">
        <v>11</v>
      </c>
      <c r="D39" s="16" t="s">
        <v>12</v>
      </c>
      <c r="E39" s="10" t="s">
        <v>191</v>
      </c>
      <c r="F39" s="16" t="s">
        <v>18</v>
      </c>
      <c r="G39" s="12" t="s">
        <v>33</v>
      </c>
      <c r="H39" s="13">
        <f t="shared" si="1"/>
        <v>0</v>
      </c>
      <c r="I39" s="13"/>
      <c r="J39" s="13"/>
      <c r="K39" s="13">
        <f t="shared" si="2"/>
        <v>0</v>
      </c>
      <c r="L39" s="13"/>
      <c r="M39" s="13"/>
      <c r="N39" s="13" t="e">
        <f t="shared" si="3"/>
        <v>#DIV/0!</v>
      </c>
    </row>
    <row r="40" spans="1:14" ht="58.5" customHeight="1" hidden="1">
      <c r="A40" s="11" t="s">
        <v>192</v>
      </c>
      <c r="B40" s="36" t="s">
        <v>182</v>
      </c>
      <c r="C40" s="16" t="s">
        <v>11</v>
      </c>
      <c r="D40" s="16" t="s">
        <v>12</v>
      </c>
      <c r="E40" s="10" t="s">
        <v>191</v>
      </c>
      <c r="F40" s="16" t="s">
        <v>16</v>
      </c>
      <c r="G40" s="12" t="s">
        <v>33</v>
      </c>
      <c r="H40" s="13">
        <f t="shared" si="1"/>
        <v>0</v>
      </c>
      <c r="I40" s="13"/>
      <c r="J40" s="13"/>
      <c r="K40" s="13">
        <f t="shared" si="2"/>
        <v>0</v>
      </c>
      <c r="L40" s="13"/>
      <c r="M40" s="13"/>
      <c r="N40" s="13" t="e">
        <f t="shared" si="3"/>
        <v>#DIV/0!</v>
      </c>
    </row>
    <row r="41" spans="1:14" ht="25.5" customHeight="1" hidden="1">
      <c r="A41" s="11" t="s">
        <v>193</v>
      </c>
      <c r="B41" s="36" t="s">
        <v>184</v>
      </c>
      <c r="C41" s="16" t="s">
        <v>11</v>
      </c>
      <c r="D41" s="16" t="s">
        <v>12</v>
      </c>
      <c r="E41" s="10" t="s">
        <v>191</v>
      </c>
      <c r="F41" s="16" t="s">
        <v>134</v>
      </c>
      <c r="G41" s="12" t="s">
        <v>33</v>
      </c>
      <c r="H41" s="13">
        <f t="shared" si="1"/>
        <v>0</v>
      </c>
      <c r="I41" s="13"/>
      <c r="J41" s="13"/>
      <c r="K41" s="13">
        <f t="shared" si="2"/>
        <v>0</v>
      </c>
      <c r="L41" s="13"/>
      <c r="M41" s="13"/>
      <c r="N41" s="13" t="e">
        <f t="shared" si="3"/>
        <v>#DIV/0!</v>
      </c>
    </row>
    <row r="42" spans="1:14" ht="126" hidden="1">
      <c r="A42" s="11" t="s">
        <v>220</v>
      </c>
      <c r="B42" s="36" t="s">
        <v>225</v>
      </c>
      <c r="C42" s="16" t="s">
        <v>11</v>
      </c>
      <c r="D42" s="16" t="s">
        <v>12</v>
      </c>
      <c r="E42" s="10" t="s">
        <v>226</v>
      </c>
      <c r="F42" s="16" t="s">
        <v>16</v>
      </c>
      <c r="G42" s="12" t="s">
        <v>33</v>
      </c>
      <c r="H42" s="13">
        <f t="shared" si="1"/>
        <v>0</v>
      </c>
      <c r="I42" s="13"/>
      <c r="J42" s="13"/>
      <c r="K42" s="13">
        <f t="shared" si="2"/>
        <v>0</v>
      </c>
      <c r="L42" s="13"/>
      <c r="M42" s="13"/>
      <c r="N42" s="13" t="e">
        <f t="shared" si="3"/>
        <v>#DIV/0!</v>
      </c>
    </row>
    <row r="43" spans="1:14" ht="30" customHeight="1" hidden="1">
      <c r="A43" s="11" t="s">
        <v>224</v>
      </c>
      <c r="B43" s="36" t="s">
        <v>219</v>
      </c>
      <c r="C43" s="16" t="s">
        <v>11</v>
      </c>
      <c r="D43" s="16" t="s">
        <v>12</v>
      </c>
      <c r="E43" s="10" t="s">
        <v>333</v>
      </c>
      <c r="F43" s="16" t="s">
        <v>16</v>
      </c>
      <c r="G43" s="12" t="s">
        <v>33</v>
      </c>
      <c r="H43" s="13">
        <f t="shared" si="1"/>
        <v>0</v>
      </c>
      <c r="I43" s="13"/>
      <c r="J43" s="13"/>
      <c r="K43" s="13">
        <f t="shared" si="2"/>
        <v>0</v>
      </c>
      <c r="L43" s="13"/>
      <c r="M43" s="13"/>
      <c r="N43" s="13" t="e">
        <f t="shared" si="3"/>
        <v>#DIV/0!</v>
      </c>
    </row>
    <row r="44" spans="1:14" ht="36" hidden="1">
      <c r="A44" s="11" t="s">
        <v>334</v>
      </c>
      <c r="B44" s="36" t="s">
        <v>336</v>
      </c>
      <c r="C44" s="16" t="s">
        <v>11</v>
      </c>
      <c r="D44" s="16" t="s">
        <v>12</v>
      </c>
      <c r="E44" s="10" t="s">
        <v>335</v>
      </c>
      <c r="F44" s="16" t="s">
        <v>16</v>
      </c>
      <c r="G44" s="12" t="s">
        <v>33</v>
      </c>
      <c r="H44" s="13">
        <f t="shared" si="1"/>
        <v>0</v>
      </c>
      <c r="I44" s="13"/>
      <c r="J44" s="13"/>
      <c r="K44" s="13">
        <f t="shared" si="2"/>
        <v>0</v>
      </c>
      <c r="L44" s="13"/>
      <c r="M44" s="13"/>
      <c r="N44" s="13" t="e">
        <f t="shared" si="3"/>
        <v>#DIV/0!</v>
      </c>
    </row>
    <row r="45" spans="1:14" ht="93.75" customHeight="1">
      <c r="A45" s="11" t="s">
        <v>77</v>
      </c>
      <c r="B45" s="17" t="s">
        <v>87</v>
      </c>
      <c r="C45" s="12" t="s">
        <v>11</v>
      </c>
      <c r="D45" s="12" t="s">
        <v>19</v>
      </c>
      <c r="E45" s="12" t="s">
        <v>20</v>
      </c>
      <c r="F45" s="12" t="s">
        <v>21</v>
      </c>
      <c r="G45" s="12" t="s">
        <v>33</v>
      </c>
      <c r="H45" s="13">
        <f t="shared" si="1"/>
        <v>11251</v>
      </c>
      <c r="I45" s="13">
        <v>9751</v>
      </c>
      <c r="J45" s="13">
        <v>1500</v>
      </c>
      <c r="K45" s="13">
        <f t="shared" si="2"/>
        <v>11251</v>
      </c>
      <c r="L45" s="13">
        <v>9751</v>
      </c>
      <c r="M45" s="13">
        <v>1500</v>
      </c>
      <c r="N45" s="13">
        <f t="shared" si="3"/>
        <v>100</v>
      </c>
    </row>
    <row r="46" spans="1:14" ht="63" hidden="1">
      <c r="A46" s="16" t="s">
        <v>338</v>
      </c>
      <c r="B46" s="39" t="s">
        <v>341</v>
      </c>
      <c r="C46" s="12" t="s">
        <v>11</v>
      </c>
      <c r="D46" s="12" t="s">
        <v>19</v>
      </c>
      <c r="E46" s="12" t="s">
        <v>20</v>
      </c>
      <c r="F46" s="12" t="s">
        <v>21</v>
      </c>
      <c r="G46" s="12" t="s">
        <v>33</v>
      </c>
      <c r="H46" s="13">
        <f t="shared" si="1"/>
        <v>0</v>
      </c>
      <c r="I46" s="13"/>
      <c r="J46" s="13"/>
      <c r="K46" s="13">
        <f t="shared" si="2"/>
        <v>0</v>
      </c>
      <c r="L46" s="13"/>
      <c r="M46" s="13"/>
      <c r="N46" s="13" t="e">
        <f t="shared" si="3"/>
        <v>#DIV/0!</v>
      </c>
    </row>
    <row r="47" spans="1:14" ht="84" hidden="1">
      <c r="A47" s="16" t="s">
        <v>339</v>
      </c>
      <c r="B47" s="39" t="s">
        <v>342</v>
      </c>
      <c r="C47" s="12" t="s">
        <v>11</v>
      </c>
      <c r="D47" s="12" t="s">
        <v>152</v>
      </c>
      <c r="E47" s="12" t="s">
        <v>337</v>
      </c>
      <c r="F47" s="12" t="s">
        <v>21</v>
      </c>
      <c r="G47" s="12" t="s">
        <v>33</v>
      </c>
      <c r="H47" s="13">
        <f t="shared" si="1"/>
        <v>0</v>
      </c>
      <c r="I47" s="13"/>
      <c r="J47" s="13"/>
      <c r="K47" s="13">
        <f t="shared" si="2"/>
        <v>0</v>
      </c>
      <c r="L47" s="13"/>
      <c r="M47" s="13"/>
      <c r="N47" s="13" t="e">
        <f t="shared" si="3"/>
        <v>#DIV/0!</v>
      </c>
    </row>
    <row r="48" spans="1:14" ht="84" hidden="1">
      <c r="A48" s="16" t="s">
        <v>340</v>
      </c>
      <c r="B48" s="39" t="s">
        <v>343</v>
      </c>
      <c r="C48" s="12" t="s">
        <v>11</v>
      </c>
      <c r="D48" s="12" t="s">
        <v>152</v>
      </c>
      <c r="E48" s="12" t="s">
        <v>344</v>
      </c>
      <c r="F48" s="12" t="s">
        <v>21</v>
      </c>
      <c r="G48" s="12" t="s">
        <v>33</v>
      </c>
      <c r="H48" s="13">
        <f t="shared" si="1"/>
        <v>0</v>
      </c>
      <c r="I48" s="13"/>
      <c r="J48" s="13"/>
      <c r="K48" s="13">
        <f t="shared" si="2"/>
        <v>0</v>
      </c>
      <c r="L48" s="13"/>
      <c r="M48" s="13"/>
      <c r="N48" s="13" t="e">
        <f t="shared" si="3"/>
        <v>#DIV/0!</v>
      </c>
    </row>
    <row r="49" spans="1:14" ht="73.5" customHeight="1">
      <c r="A49" s="11" t="s">
        <v>49</v>
      </c>
      <c r="B49" s="17" t="s">
        <v>280</v>
      </c>
      <c r="C49" s="12" t="s">
        <v>6</v>
      </c>
      <c r="D49" s="12" t="s">
        <v>7</v>
      </c>
      <c r="E49" s="12" t="s">
        <v>53</v>
      </c>
      <c r="F49" s="12" t="s">
        <v>18</v>
      </c>
      <c r="G49" s="12" t="s">
        <v>33</v>
      </c>
      <c r="H49" s="13">
        <f t="shared" si="1"/>
        <v>536033.2</v>
      </c>
      <c r="I49" s="13">
        <v>389159</v>
      </c>
      <c r="J49" s="13">
        <v>146874.2</v>
      </c>
      <c r="K49" s="13">
        <f t="shared" si="2"/>
        <v>402975.7</v>
      </c>
      <c r="L49" s="13">
        <v>287848.5</v>
      </c>
      <c r="M49" s="13">
        <v>115127.2</v>
      </c>
      <c r="N49" s="13">
        <f t="shared" si="3"/>
        <v>75.17737707291265</v>
      </c>
    </row>
    <row r="50" spans="1:14" ht="105" customHeight="1" hidden="1">
      <c r="A50" s="11" t="s">
        <v>84</v>
      </c>
      <c r="B50" s="17" t="s">
        <v>246</v>
      </c>
      <c r="C50" s="12" t="s">
        <v>6</v>
      </c>
      <c r="D50" s="12" t="s">
        <v>7</v>
      </c>
      <c r="E50" s="12" t="s">
        <v>257</v>
      </c>
      <c r="F50" s="12" t="s">
        <v>18</v>
      </c>
      <c r="G50" s="12" t="s">
        <v>33</v>
      </c>
      <c r="H50" s="13">
        <f t="shared" si="1"/>
        <v>0</v>
      </c>
      <c r="I50" s="13"/>
      <c r="J50" s="13"/>
      <c r="K50" s="13">
        <f t="shared" si="2"/>
        <v>0</v>
      </c>
      <c r="L50" s="13"/>
      <c r="M50" s="13"/>
      <c r="N50" s="13" t="e">
        <f t="shared" si="3"/>
        <v>#DIV/0!</v>
      </c>
    </row>
    <row r="51" spans="1:14" ht="124.5" customHeight="1" hidden="1">
      <c r="A51" s="11" t="s">
        <v>251</v>
      </c>
      <c r="B51" s="31" t="s">
        <v>263</v>
      </c>
      <c r="C51" s="12" t="s">
        <v>6</v>
      </c>
      <c r="D51" s="12" t="s">
        <v>7</v>
      </c>
      <c r="E51" s="12" t="s">
        <v>258</v>
      </c>
      <c r="F51" s="12" t="s">
        <v>281</v>
      </c>
      <c r="G51" s="12" t="s">
        <v>33</v>
      </c>
      <c r="H51" s="13">
        <f t="shared" si="1"/>
        <v>0</v>
      </c>
      <c r="I51" s="13"/>
      <c r="J51" s="13"/>
      <c r="K51" s="13">
        <f t="shared" si="2"/>
        <v>0</v>
      </c>
      <c r="L51" s="13"/>
      <c r="M51" s="13"/>
      <c r="N51" s="13" t="e">
        <f t="shared" si="3"/>
        <v>#DIV/0!</v>
      </c>
    </row>
    <row r="52" spans="1:14" ht="144.75" customHeight="1" hidden="1">
      <c r="A52" s="11" t="s">
        <v>252</v>
      </c>
      <c r="B52" s="31" t="s">
        <v>229</v>
      </c>
      <c r="C52" s="12" t="s">
        <v>6</v>
      </c>
      <c r="D52" s="12" t="s">
        <v>7</v>
      </c>
      <c r="E52" s="12" t="s">
        <v>230</v>
      </c>
      <c r="F52" s="12" t="s">
        <v>281</v>
      </c>
      <c r="G52" s="12" t="s">
        <v>33</v>
      </c>
      <c r="H52" s="13">
        <f t="shared" si="1"/>
        <v>0</v>
      </c>
      <c r="I52" s="13"/>
      <c r="J52" s="13"/>
      <c r="K52" s="13">
        <f t="shared" si="2"/>
        <v>0</v>
      </c>
      <c r="L52" s="13"/>
      <c r="M52" s="13"/>
      <c r="N52" s="13" t="e">
        <f t="shared" si="3"/>
        <v>#DIV/0!</v>
      </c>
    </row>
    <row r="53" spans="1:14" ht="71.25" customHeight="1" hidden="1">
      <c r="A53" s="11" t="s">
        <v>227</v>
      </c>
      <c r="B53" s="17" t="s">
        <v>247</v>
      </c>
      <c r="C53" s="12" t="s">
        <v>6</v>
      </c>
      <c r="D53" s="12" t="s">
        <v>7</v>
      </c>
      <c r="E53" s="12" t="s">
        <v>259</v>
      </c>
      <c r="F53" s="12" t="s">
        <v>18</v>
      </c>
      <c r="G53" s="12" t="s">
        <v>33</v>
      </c>
      <c r="H53" s="13">
        <f t="shared" si="1"/>
        <v>0</v>
      </c>
      <c r="I53" s="13"/>
      <c r="J53" s="13"/>
      <c r="K53" s="13">
        <f t="shared" si="2"/>
        <v>0</v>
      </c>
      <c r="L53" s="13"/>
      <c r="M53" s="13"/>
      <c r="N53" s="13" t="e">
        <f t="shared" si="3"/>
        <v>#DIV/0!</v>
      </c>
    </row>
    <row r="54" spans="1:14" ht="81.75" customHeight="1" hidden="1">
      <c r="A54" s="11" t="s">
        <v>253</v>
      </c>
      <c r="B54" s="17" t="s">
        <v>231</v>
      </c>
      <c r="C54" s="12" t="s">
        <v>6</v>
      </c>
      <c r="D54" s="12" t="s">
        <v>7</v>
      </c>
      <c r="E54" s="12" t="s">
        <v>260</v>
      </c>
      <c r="F54" s="12" t="s">
        <v>281</v>
      </c>
      <c r="G54" s="12" t="s">
        <v>33</v>
      </c>
      <c r="H54" s="13">
        <f t="shared" si="1"/>
        <v>0</v>
      </c>
      <c r="I54" s="13"/>
      <c r="J54" s="13"/>
      <c r="K54" s="13">
        <f t="shared" si="2"/>
        <v>0</v>
      </c>
      <c r="L54" s="13"/>
      <c r="M54" s="13"/>
      <c r="N54" s="13" t="e">
        <f t="shared" si="3"/>
        <v>#DIV/0!</v>
      </c>
    </row>
    <row r="55" spans="1:14" ht="95.25" customHeight="1" hidden="1">
      <c r="A55" s="11" t="s">
        <v>254</v>
      </c>
      <c r="B55" s="17" t="s">
        <v>248</v>
      </c>
      <c r="C55" s="12" t="s">
        <v>6</v>
      </c>
      <c r="D55" s="12" t="s">
        <v>7</v>
      </c>
      <c r="E55" s="12" t="s">
        <v>232</v>
      </c>
      <c r="F55" s="12" t="s">
        <v>281</v>
      </c>
      <c r="G55" s="12" t="s">
        <v>33</v>
      </c>
      <c r="H55" s="13">
        <f t="shared" si="1"/>
        <v>0</v>
      </c>
      <c r="I55" s="13"/>
      <c r="J55" s="13"/>
      <c r="K55" s="13">
        <f t="shared" si="2"/>
        <v>0</v>
      </c>
      <c r="L55" s="13"/>
      <c r="M55" s="13"/>
      <c r="N55" s="13" t="e">
        <f t="shared" si="3"/>
        <v>#DIV/0!</v>
      </c>
    </row>
    <row r="56" spans="1:14" ht="36" hidden="1">
      <c r="A56" s="11" t="s">
        <v>228</v>
      </c>
      <c r="B56" s="17" t="s">
        <v>249</v>
      </c>
      <c r="C56" s="12" t="s">
        <v>6</v>
      </c>
      <c r="D56" s="12" t="s">
        <v>7</v>
      </c>
      <c r="E56" s="12" t="s">
        <v>261</v>
      </c>
      <c r="F56" s="12" t="s">
        <v>18</v>
      </c>
      <c r="G56" s="12" t="s">
        <v>33</v>
      </c>
      <c r="H56" s="13">
        <f t="shared" si="1"/>
        <v>0</v>
      </c>
      <c r="I56" s="13"/>
      <c r="J56" s="13"/>
      <c r="K56" s="13">
        <f t="shared" si="2"/>
        <v>0</v>
      </c>
      <c r="L56" s="13"/>
      <c r="M56" s="13"/>
      <c r="N56" s="13" t="e">
        <f t="shared" si="3"/>
        <v>#DIV/0!</v>
      </c>
    </row>
    <row r="57" spans="1:14" ht="36" hidden="1">
      <c r="A57" s="48" t="s">
        <v>255</v>
      </c>
      <c r="B57" s="17" t="s">
        <v>250</v>
      </c>
      <c r="C57" s="12" t="s">
        <v>6</v>
      </c>
      <c r="D57" s="12" t="s">
        <v>7</v>
      </c>
      <c r="E57" s="12" t="s">
        <v>262</v>
      </c>
      <c r="F57" s="12" t="s">
        <v>281</v>
      </c>
      <c r="G57" s="12" t="s">
        <v>33</v>
      </c>
      <c r="H57" s="13">
        <f t="shared" si="1"/>
        <v>0</v>
      </c>
      <c r="I57" s="13"/>
      <c r="J57" s="13"/>
      <c r="K57" s="13">
        <f t="shared" si="2"/>
        <v>0</v>
      </c>
      <c r="L57" s="13"/>
      <c r="M57" s="13"/>
      <c r="N57" s="13" t="e">
        <f t="shared" si="3"/>
        <v>#DIV/0!</v>
      </c>
    </row>
    <row r="58" spans="1:14" ht="103.5" customHeight="1" hidden="1">
      <c r="A58" s="11" t="s">
        <v>256</v>
      </c>
      <c r="B58" s="17" t="s">
        <v>123</v>
      </c>
      <c r="C58" s="12" t="s">
        <v>6</v>
      </c>
      <c r="D58" s="12" t="s">
        <v>7</v>
      </c>
      <c r="E58" s="12" t="s">
        <v>65</v>
      </c>
      <c r="F58" s="12" t="s">
        <v>281</v>
      </c>
      <c r="G58" s="12" t="s">
        <v>33</v>
      </c>
      <c r="H58" s="13">
        <f t="shared" si="1"/>
        <v>0</v>
      </c>
      <c r="I58" s="13"/>
      <c r="J58" s="13"/>
      <c r="K58" s="13">
        <f t="shared" si="2"/>
        <v>0</v>
      </c>
      <c r="L58" s="13"/>
      <c r="M58" s="13"/>
      <c r="N58" s="13" t="e">
        <f t="shared" si="3"/>
        <v>#DIV/0!</v>
      </c>
    </row>
    <row r="59" spans="1:14" ht="121.5" customHeight="1">
      <c r="A59" s="11" t="s">
        <v>50</v>
      </c>
      <c r="B59" s="17" t="s">
        <v>124</v>
      </c>
      <c r="C59" s="16" t="s">
        <v>6</v>
      </c>
      <c r="D59" s="16" t="s">
        <v>7</v>
      </c>
      <c r="E59" s="10" t="s">
        <v>22</v>
      </c>
      <c r="F59" s="16" t="s">
        <v>18</v>
      </c>
      <c r="G59" s="12" t="s">
        <v>33</v>
      </c>
      <c r="H59" s="13">
        <f t="shared" si="1"/>
        <v>51542.2</v>
      </c>
      <c r="I59" s="13">
        <v>0</v>
      </c>
      <c r="J59" s="13">
        <v>51542.2</v>
      </c>
      <c r="K59" s="13">
        <f t="shared" si="2"/>
        <v>47321.5</v>
      </c>
      <c r="L59" s="13">
        <v>0</v>
      </c>
      <c r="M59" s="13">
        <v>47321.5</v>
      </c>
      <c r="N59" s="13">
        <f t="shared" si="3"/>
        <v>91.81117608483922</v>
      </c>
    </row>
    <row r="60" spans="1:14" ht="57" customHeight="1" hidden="1">
      <c r="A60" s="11" t="s">
        <v>67</v>
      </c>
      <c r="B60" s="17" t="s">
        <v>37</v>
      </c>
      <c r="C60" s="16" t="s">
        <v>6</v>
      </c>
      <c r="D60" s="16" t="s">
        <v>7</v>
      </c>
      <c r="E60" s="10" t="s">
        <v>22</v>
      </c>
      <c r="F60" s="16" t="s">
        <v>16</v>
      </c>
      <c r="G60" s="12" t="s">
        <v>33</v>
      </c>
      <c r="H60" s="13">
        <f t="shared" si="1"/>
        <v>0</v>
      </c>
      <c r="I60" s="13"/>
      <c r="J60" s="13"/>
      <c r="K60" s="13">
        <f t="shared" si="2"/>
        <v>0</v>
      </c>
      <c r="L60" s="13"/>
      <c r="M60" s="13"/>
      <c r="N60" s="13" t="e">
        <f t="shared" si="3"/>
        <v>#DIV/0!</v>
      </c>
    </row>
    <row r="61" spans="1:14" ht="41.25" customHeight="1" hidden="1">
      <c r="A61" s="11" t="s">
        <v>68</v>
      </c>
      <c r="B61" s="17" t="s">
        <v>71</v>
      </c>
      <c r="C61" s="16" t="s">
        <v>6</v>
      </c>
      <c r="D61" s="16" t="s">
        <v>7</v>
      </c>
      <c r="E61" s="10" t="s">
        <v>70</v>
      </c>
      <c r="F61" s="16" t="s">
        <v>76</v>
      </c>
      <c r="G61" s="12" t="s">
        <v>33</v>
      </c>
      <c r="H61" s="13">
        <f t="shared" si="1"/>
        <v>0</v>
      </c>
      <c r="I61" s="13"/>
      <c r="J61" s="13"/>
      <c r="K61" s="13">
        <f t="shared" si="2"/>
        <v>0</v>
      </c>
      <c r="L61" s="13"/>
      <c r="M61" s="13"/>
      <c r="N61" s="13" t="e">
        <f t="shared" si="3"/>
        <v>#DIV/0!</v>
      </c>
    </row>
    <row r="62" spans="1:14" ht="39" customHeight="1" hidden="1">
      <c r="A62" s="11" t="s">
        <v>243</v>
      </c>
      <c r="B62" s="17" t="s">
        <v>244</v>
      </c>
      <c r="C62" s="16" t="s">
        <v>6</v>
      </c>
      <c r="D62" s="16" t="s">
        <v>7</v>
      </c>
      <c r="E62" s="10" t="s">
        <v>245</v>
      </c>
      <c r="F62" s="16" t="s">
        <v>16</v>
      </c>
      <c r="G62" s="12" t="s">
        <v>33</v>
      </c>
      <c r="H62" s="13">
        <f t="shared" si="1"/>
        <v>0</v>
      </c>
      <c r="I62" s="13"/>
      <c r="J62" s="13"/>
      <c r="K62" s="13">
        <f t="shared" si="2"/>
        <v>0</v>
      </c>
      <c r="L62" s="13"/>
      <c r="M62" s="13"/>
      <c r="N62" s="13" t="e">
        <f t="shared" si="3"/>
        <v>#DIV/0!</v>
      </c>
    </row>
    <row r="63" spans="1:14" ht="106.5" customHeight="1">
      <c r="A63" s="11" t="s">
        <v>51</v>
      </c>
      <c r="B63" s="17" t="s">
        <v>125</v>
      </c>
      <c r="C63" s="16" t="s">
        <v>6</v>
      </c>
      <c r="D63" s="16" t="s">
        <v>10</v>
      </c>
      <c r="E63" s="10" t="s">
        <v>38</v>
      </c>
      <c r="F63" s="16" t="s">
        <v>16</v>
      </c>
      <c r="G63" s="12" t="s">
        <v>33</v>
      </c>
      <c r="H63" s="13">
        <f t="shared" si="1"/>
        <v>82948.1</v>
      </c>
      <c r="I63" s="13">
        <v>30319.7</v>
      </c>
      <c r="J63" s="13">
        <v>52628.4</v>
      </c>
      <c r="K63" s="13">
        <f t="shared" si="2"/>
        <v>40048.9</v>
      </c>
      <c r="L63" s="13">
        <v>16070.7</v>
      </c>
      <c r="M63" s="13">
        <v>23978.2</v>
      </c>
      <c r="N63" s="13">
        <f t="shared" si="3"/>
        <v>48.28187746313658</v>
      </c>
    </row>
    <row r="64" spans="1:14" ht="72" hidden="1">
      <c r="A64" s="11" t="s">
        <v>45</v>
      </c>
      <c r="B64" s="17" t="s">
        <v>39</v>
      </c>
      <c r="C64" s="16" t="s">
        <v>6</v>
      </c>
      <c r="D64" s="16" t="s">
        <v>10</v>
      </c>
      <c r="E64" s="10" t="s">
        <v>23</v>
      </c>
      <c r="F64" s="16" t="s">
        <v>16</v>
      </c>
      <c r="G64" s="12" t="s">
        <v>33</v>
      </c>
      <c r="H64" s="13">
        <f t="shared" si="1"/>
        <v>0</v>
      </c>
      <c r="I64" s="13"/>
      <c r="J64" s="13"/>
      <c r="K64" s="13">
        <f t="shared" si="2"/>
        <v>0</v>
      </c>
      <c r="L64" s="13"/>
      <c r="M64" s="13"/>
      <c r="N64" s="13" t="e">
        <f t="shared" si="3"/>
        <v>#DIV/0!</v>
      </c>
    </row>
    <row r="65" spans="1:14" ht="72" hidden="1">
      <c r="A65" s="16" t="s">
        <v>46</v>
      </c>
      <c r="B65" s="17" t="s">
        <v>126</v>
      </c>
      <c r="C65" s="16" t="s">
        <v>6</v>
      </c>
      <c r="D65" s="16" t="s">
        <v>10</v>
      </c>
      <c r="E65" s="10" t="s">
        <v>66</v>
      </c>
      <c r="F65" s="16" t="s">
        <v>16</v>
      </c>
      <c r="G65" s="12" t="s">
        <v>33</v>
      </c>
      <c r="H65" s="13">
        <f t="shared" si="1"/>
        <v>0</v>
      </c>
      <c r="I65" s="13"/>
      <c r="J65" s="13"/>
      <c r="K65" s="13">
        <f t="shared" si="2"/>
        <v>0</v>
      </c>
      <c r="L65" s="13"/>
      <c r="M65" s="13"/>
      <c r="N65" s="13" t="e">
        <f t="shared" si="3"/>
        <v>#DIV/0!</v>
      </c>
    </row>
    <row r="66" spans="1:14" ht="72">
      <c r="A66" s="11" t="s">
        <v>52</v>
      </c>
      <c r="B66" s="17" t="s">
        <v>127</v>
      </c>
      <c r="C66" s="16" t="s">
        <v>6</v>
      </c>
      <c r="D66" s="16" t="s">
        <v>34</v>
      </c>
      <c r="E66" s="10" t="s">
        <v>214</v>
      </c>
      <c r="F66" s="16" t="s">
        <v>18</v>
      </c>
      <c r="G66" s="12" t="s">
        <v>33</v>
      </c>
      <c r="H66" s="13">
        <f t="shared" si="1"/>
        <v>16816</v>
      </c>
      <c r="I66" s="13">
        <v>12016</v>
      </c>
      <c r="J66" s="13">
        <v>4800</v>
      </c>
      <c r="K66" s="13">
        <f t="shared" si="2"/>
        <v>16403.199999999997</v>
      </c>
      <c r="L66" s="13">
        <v>11956.3</v>
      </c>
      <c r="M66" s="13">
        <v>4446.9</v>
      </c>
      <c r="N66" s="13">
        <f t="shared" si="3"/>
        <v>97.5451950523311</v>
      </c>
    </row>
    <row r="67" spans="1:14" ht="36" hidden="1">
      <c r="A67" s="11" t="s">
        <v>194</v>
      </c>
      <c r="B67" s="17" t="s">
        <v>196</v>
      </c>
      <c r="C67" s="16" t="s">
        <v>6</v>
      </c>
      <c r="D67" s="16" t="s">
        <v>10</v>
      </c>
      <c r="E67" s="10" t="s">
        <v>55</v>
      </c>
      <c r="F67" s="16" t="s">
        <v>16</v>
      </c>
      <c r="G67" s="12" t="s">
        <v>33</v>
      </c>
      <c r="H67" s="13">
        <f t="shared" si="1"/>
        <v>0</v>
      </c>
      <c r="I67" s="13"/>
      <c r="J67" s="13"/>
      <c r="K67" s="13">
        <f t="shared" si="2"/>
        <v>0</v>
      </c>
      <c r="L67" s="13"/>
      <c r="M67" s="13"/>
      <c r="N67" s="13" t="e">
        <f t="shared" si="3"/>
        <v>#DIV/0!</v>
      </c>
    </row>
    <row r="68" spans="1:14" ht="54" hidden="1">
      <c r="A68" s="11" t="s">
        <v>195</v>
      </c>
      <c r="B68" s="17" t="s">
        <v>197</v>
      </c>
      <c r="C68" s="16" t="s">
        <v>6</v>
      </c>
      <c r="D68" s="16" t="s">
        <v>9</v>
      </c>
      <c r="E68" s="10" t="s">
        <v>198</v>
      </c>
      <c r="F68" s="16" t="s">
        <v>16</v>
      </c>
      <c r="G68" s="12" t="s">
        <v>33</v>
      </c>
      <c r="H68" s="13">
        <f t="shared" si="1"/>
        <v>0</v>
      </c>
      <c r="I68" s="13"/>
      <c r="J68" s="13"/>
      <c r="K68" s="13">
        <f t="shared" si="2"/>
        <v>0</v>
      </c>
      <c r="L68" s="13"/>
      <c r="M68" s="13"/>
      <c r="N68" s="13" t="e">
        <f t="shared" si="3"/>
        <v>#DIV/0!</v>
      </c>
    </row>
    <row r="69" spans="1:14" ht="90" hidden="1">
      <c r="A69" s="11" t="s">
        <v>318</v>
      </c>
      <c r="B69" s="17" t="s">
        <v>326</v>
      </c>
      <c r="C69" s="16" t="s">
        <v>6</v>
      </c>
      <c r="D69" s="16" t="s">
        <v>9</v>
      </c>
      <c r="E69" s="10" t="s">
        <v>319</v>
      </c>
      <c r="F69" s="16" t="s">
        <v>16</v>
      </c>
      <c r="G69" s="12" t="s">
        <v>33</v>
      </c>
      <c r="H69" s="13">
        <f t="shared" si="1"/>
        <v>0</v>
      </c>
      <c r="I69" s="13"/>
      <c r="J69" s="13"/>
      <c r="K69" s="13">
        <f t="shared" si="2"/>
        <v>0</v>
      </c>
      <c r="L69" s="13"/>
      <c r="M69" s="13"/>
      <c r="N69" s="13" t="e">
        <f t="shared" si="3"/>
        <v>#DIV/0!</v>
      </c>
    </row>
    <row r="70" spans="1:14" ht="54">
      <c r="A70" s="11" t="s">
        <v>61</v>
      </c>
      <c r="B70" s="34" t="s">
        <v>128</v>
      </c>
      <c r="C70" s="20" t="s">
        <v>6</v>
      </c>
      <c r="D70" s="20" t="s">
        <v>10</v>
      </c>
      <c r="E70" s="12" t="s">
        <v>24</v>
      </c>
      <c r="F70" s="12" t="s">
        <v>16</v>
      </c>
      <c r="G70" s="12" t="s">
        <v>33</v>
      </c>
      <c r="H70" s="13">
        <f t="shared" si="1"/>
        <v>56157.4</v>
      </c>
      <c r="I70" s="13">
        <v>0</v>
      </c>
      <c r="J70" s="13">
        <v>56157.4</v>
      </c>
      <c r="K70" s="13">
        <f t="shared" si="2"/>
        <v>12730.9</v>
      </c>
      <c r="L70" s="13">
        <v>0</v>
      </c>
      <c r="M70" s="13">
        <v>12730.9</v>
      </c>
      <c r="N70" s="13">
        <f t="shared" si="3"/>
        <v>22.670031019954628</v>
      </c>
    </row>
    <row r="71" spans="1:14" ht="42" hidden="1">
      <c r="A71" s="11" t="s">
        <v>330</v>
      </c>
      <c r="B71" s="40" t="s">
        <v>345</v>
      </c>
      <c r="C71" s="26" t="s">
        <v>6</v>
      </c>
      <c r="D71" s="26" t="s">
        <v>10</v>
      </c>
      <c r="E71" s="28" t="s">
        <v>24</v>
      </c>
      <c r="F71" s="28" t="s">
        <v>16</v>
      </c>
      <c r="G71" s="28" t="s">
        <v>33</v>
      </c>
      <c r="H71" s="13">
        <f t="shared" si="1"/>
        <v>0</v>
      </c>
      <c r="I71" s="13"/>
      <c r="J71" s="13"/>
      <c r="K71" s="13">
        <f t="shared" si="2"/>
        <v>0</v>
      </c>
      <c r="L71" s="13"/>
      <c r="M71" s="13"/>
      <c r="N71" s="13" t="e">
        <f t="shared" si="3"/>
        <v>#DIV/0!</v>
      </c>
    </row>
    <row r="72" spans="1:14" ht="42" hidden="1">
      <c r="A72" s="11" t="s">
        <v>348</v>
      </c>
      <c r="B72" s="40" t="s">
        <v>346</v>
      </c>
      <c r="C72" s="26" t="s">
        <v>6</v>
      </c>
      <c r="D72" s="26" t="s">
        <v>6</v>
      </c>
      <c r="E72" s="28" t="s">
        <v>347</v>
      </c>
      <c r="F72" s="28" t="s">
        <v>16</v>
      </c>
      <c r="G72" s="28" t="s">
        <v>33</v>
      </c>
      <c r="H72" s="13">
        <f t="shared" si="1"/>
        <v>0</v>
      </c>
      <c r="I72" s="13"/>
      <c r="J72" s="13"/>
      <c r="K72" s="13">
        <f t="shared" si="2"/>
        <v>0</v>
      </c>
      <c r="L72" s="13"/>
      <c r="M72" s="13"/>
      <c r="N72" s="13" t="e">
        <f t="shared" si="3"/>
        <v>#DIV/0!</v>
      </c>
    </row>
    <row r="73" spans="1:14" ht="75.75" customHeight="1">
      <c r="A73" s="11" t="s">
        <v>54</v>
      </c>
      <c r="B73" s="34" t="s">
        <v>129</v>
      </c>
      <c r="C73" s="20" t="s">
        <v>6</v>
      </c>
      <c r="D73" s="20" t="s">
        <v>34</v>
      </c>
      <c r="E73" s="12" t="s">
        <v>48</v>
      </c>
      <c r="F73" s="12" t="s">
        <v>18</v>
      </c>
      <c r="G73" s="12" t="s">
        <v>33</v>
      </c>
      <c r="H73" s="13">
        <f t="shared" si="1"/>
        <v>164223.3</v>
      </c>
      <c r="I73" s="13">
        <v>20693.9</v>
      </c>
      <c r="J73" s="13">
        <v>143529.4</v>
      </c>
      <c r="K73" s="13">
        <f t="shared" si="2"/>
        <v>162005.5</v>
      </c>
      <c r="L73" s="13">
        <v>20556.2</v>
      </c>
      <c r="M73" s="13">
        <v>141449.3</v>
      </c>
      <c r="N73" s="13">
        <f t="shared" si="3"/>
        <v>98.64952171829455</v>
      </c>
    </row>
    <row r="74" spans="1:14" ht="27.75" customHeight="1" hidden="1">
      <c r="A74" s="46" t="s">
        <v>85</v>
      </c>
      <c r="B74" s="41" t="s">
        <v>269</v>
      </c>
      <c r="C74" s="19" t="s">
        <v>6</v>
      </c>
      <c r="D74" s="19" t="s">
        <v>10</v>
      </c>
      <c r="E74" s="14" t="s">
        <v>266</v>
      </c>
      <c r="F74" s="14" t="s">
        <v>18</v>
      </c>
      <c r="G74" s="14" t="s">
        <v>33</v>
      </c>
      <c r="H74" s="13">
        <f t="shared" si="1"/>
        <v>0</v>
      </c>
      <c r="I74" s="13"/>
      <c r="J74" s="13"/>
      <c r="K74" s="13">
        <f t="shared" si="2"/>
        <v>0</v>
      </c>
      <c r="L74" s="13"/>
      <c r="M74" s="13"/>
      <c r="N74" s="13" t="e">
        <f t="shared" si="3"/>
        <v>#DIV/0!</v>
      </c>
    </row>
    <row r="75" spans="1:14" ht="45" customHeight="1" hidden="1">
      <c r="A75" s="16" t="s">
        <v>274</v>
      </c>
      <c r="B75" s="34" t="s">
        <v>72</v>
      </c>
      <c r="C75" s="20" t="s">
        <v>6</v>
      </c>
      <c r="D75" s="20" t="s">
        <v>10</v>
      </c>
      <c r="E75" s="12" t="s">
        <v>69</v>
      </c>
      <c r="F75" s="12" t="s">
        <v>16</v>
      </c>
      <c r="G75" s="12" t="s">
        <v>33</v>
      </c>
      <c r="H75" s="13">
        <f t="shared" si="1"/>
        <v>0</v>
      </c>
      <c r="I75" s="13"/>
      <c r="J75" s="13"/>
      <c r="K75" s="13">
        <f t="shared" si="2"/>
        <v>0</v>
      </c>
      <c r="L75" s="13"/>
      <c r="M75" s="13"/>
      <c r="N75" s="13" t="e">
        <f t="shared" si="3"/>
        <v>#DIV/0!</v>
      </c>
    </row>
    <row r="76" spans="1:14" ht="71.25" customHeight="1" hidden="1">
      <c r="A76" s="11" t="s">
        <v>275</v>
      </c>
      <c r="B76" s="17" t="s">
        <v>88</v>
      </c>
      <c r="C76" s="12" t="s">
        <v>6</v>
      </c>
      <c r="D76" s="12" t="s">
        <v>10</v>
      </c>
      <c r="E76" s="10" t="s">
        <v>89</v>
      </c>
      <c r="F76" s="12" t="s">
        <v>18</v>
      </c>
      <c r="G76" s="21" t="str">
        <f>G79</f>
        <v>785</v>
      </c>
      <c r="H76" s="13">
        <f aca="true" t="shared" si="4" ref="H76:H128">I76+J76</f>
        <v>0</v>
      </c>
      <c r="I76" s="13"/>
      <c r="J76" s="13"/>
      <c r="K76" s="13">
        <f aca="true" t="shared" si="5" ref="K76:K128">L76+M76</f>
        <v>0</v>
      </c>
      <c r="L76" s="13"/>
      <c r="M76" s="13"/>
      <c r="N76" s="13" t="e">
        <f aca="true" t="shared" si="6" ref="N76:N129">K76*100/H76</f>
        <v>#DIV/0!</v>
      </c>
    </row>
    <row r="77" spans="1:14" ht="18" hidden="1">
      <c r="A77" s="11" t="s">
        <v>92</v>
      </c>
      <c r="B77" s="38" t="s">
        <v>273</v>
      </c>
      <c r="C77" s="19" t="s">
        <v>6</v>
      </c>
      <c r="D77" s="19" t="s">
        <v>9</v>
      </c>
      <c r="E77" s="22" t="s">
        <v>266</v>
      </c>
      <c r="F77" s="14" t="s">
        <v>18</v>
      </c>
      <c r="G77" s="14" t="s">
        <v>33</v>
      </c>
      <c r="H77" s="13">
        <f t="shared" si="4"/>
        <v>0</v>
      </c>
      <c r="I77" s="13"/>
      <c r="J77" s="13"/>
      <c r="K77" s="13">
        <f t="shared" si="5"/>
        <v>0</v>
      </c>
      <c r="L77" s="13"/>
      <c r="M77" s="13"/>
      <c r="N77" s="13" t="e">
        <f t="shared" si="6"/>
        <v>#DIV/0!</v>
      </c>
    </row>
    <row r="78" spans="1:14" ht="105" hidden="1">
      <c r="A78" s="11" t="s">
        <v>276</v>
      </c>
      <c r="B78" s="39" t="s">
        <v>349</v>
      </c>
      <c r="C78" s="26" t="s">
        <v>6</v>
      </c>
      <c r="D78" s="26" t="s">
        <v>9</v>
      </c>
      <c r="E78" s="27" t="s">
        <v>350</v>
      </c>
      <c r="F78" s="28" t="s">
        <v>16</v>
      </c>
      <c r="G78" s="29" t="str">
        <f>G81</f>
        <v>785</v>
      </c>
      <c r="H78" s="13">
        <f t="shared" si="4"/>
        <v>0</v>
      </c>
      <c r="I78" s="13"/>
      <c r="J78" s="13"/>
      <c r="K78" s="13">
        <f t="shared" si="5"/>
        <v>0</v>
      </c>
      <c r="L78" s="13"/>
      <c r="M78" s="13"/>
      <c r="N78" s="13" t="e">
        <f t="shared" si="6"/>
        <v>#DIV/0!</v>
      </c>
    </row>
    <row r="79" spans="1:14" ht="72" hidden="1">
      <c r="A79" s="16" t="s">
        <v>277</v>
      </c>
      <c r="B79" s="34" t="s">
        <v>59</v>
      </c>
      <c r="C79" s="20" t="s">
        <v>6</v>
      </c>
      <c r="D79" s="20" t="s">
        <v>9</v>
      </c>
      <c r="E79" s="12" t="s">
        <v>25</v>
      </c>
      <c r="F79" s="12" t="s">
        <v>18</v>
      </c>
      <c r="G79" s="12" t="s">
        <v>33</v>
      </c>
      <c r="H79" s="13">
        <f t="shared" si="4"/>
        <v>0</v>
      </c>
      <c r="I79" s="13"/>
      <c r="J79" s="13"/>
      <c r="K79" s="13">
        <f t="shared" si="5"/>
        <v>0</v>
      </c>
      <c r="L79" s="13"/>
      <c r="M79" s="13"/>
      <c r="N79" s="13" t="e">
        <f t="shared" si="6"/>
        <v>#DIV/0!</v>
      </c>
    </row>
    <row r="80" spans="1:14" ht="54" hidden="1">
      <c r="A80" s="16" t="s">
        <v>351</v>
      </c>
      <c r="B80" s="36" t="s">
        <v>182</v>
      </c>
      <c r="C80" s="20" t="s">
        <v>6</v>
      </c>
      <c r="D80" s="20" t="s">
        <v>9</v>
      </c>
      <c r="E80" s="12" t="s">
        <v>25</v>
      </c>
      <c r="F80" s="12" t="s">
        <v>16</v>
      </c>
      <c r="G80" s="12" t="s">
        <v>33</v>
      </c>
      <c r="H80" s="13">
        <f t="shared" si="4"/>
        <v>0</v>
      </c>
      <c r="I80" s="13"/>
      <c r="J80" s="13"/>
      <c r="K80" s="13">
        <f t="shared" si="5"/>
        <v>0</v>
      </c>
      <c r="L80" s="13"/>
      <c r="M80" s="13"/>
      <c r="N80" s="13" t="e">
        <f t="shared" si="6"/>
        <v>#DIV/0!</v>
      </c>
    </row>
    <row r="81" spans="1:14" ht="18" hidden="1">
      <c r="A81" s="16" t="s">
        <v>352</v>
      </c>
      <c r="B81" s="36" t="s">
        <v>184</v>
      </c>
      <c r="C81" s="20" t="s">
        <v>6</v>
      </c>
      <c r="D81" s="20" t="s">
        <v>9</v>
      </c>
      <c r="E81" s="12" t="s">
        <v>25</v>
      </c>
      <c r="F81" s="12" t="s">
        <v>134</v>
      </c>
      <c r="G81" s="12" t="s">
        <v>33</v>
      </c>
      <c r="H81" s="13">
        <f t="shared" si="4"/>
        <v>0</v>
      </c>
      <c r="I81" s="13"/>
      <c r="J81" s="13"/>
      <c r="K81" s="13">
        <f t="shared" si="5"/>
        <v>0</v>
      </c>
      <c r="L81" s="13"/>
      <c r="M81" s="13"/>
      <c r="N81" s="13" t="e">
        <f t="shared" si="6"/>
        <v>#DIV/0!</v>
      </c>
    </row>
    <row r="82" spans="1:14" ht="18" hidden="1">
      <c r="A82" s="16" t="s">
        <v>278</v>
      </c>
      <c r="B82" s="34" t="s">
        <v>130</v>
      </c>
      <c r="C82" s="12" t="s">
        <v>6</v>
      </c>
      <c r="D82" s="12" t="s">
        <v>9</v>
      </c>
      <c r="E82" s="10" t="s">
        <v>131</v>
      </c>
      <c r="F82" s="12" t="s">
        <v>16</v>
      </c>
      <c r="G82" s="12" t="s">
        <v>33</v>
      </c>
      <c r="H82" s="13">
        <f t="shared" si="4"/>
        <v>0</v>
      </c>
      <c r="I82" s="13"/>
      <c r="J82" s="13"/>
      <c r="K82" s="13">
        <f t="shared" si="5"/>
        <v>0</v>
      </c>
      <c r="L82" s="13"/>
      <c r="M82" s="13"/>
      <c r="N82" s="13" t="e">
        <f t="shared" si="6"/>
        <v>#DIV/0!</v>
      </c>
    </row>
    <row r="83" spans="1:14" ht="54" hidden="1">
      <c r="A83" s="16" t="s">
        <v>279</v>
      </c>
      <c r="B83" s="34" t="s">
        <v>264</v>
      </c>
      <c r="C83" s="12" t="s">
        <v>6</v>
      </c>
      <c r="D83" s="12" t="s">
        <v>9</v>
      </c>
      <c r="E83" s="10" t="s">
        <v>265</v>
      </c>
      <c r="F83" s="12" t="s">
        <v>18</v>
      </c>
      <c r="G83" s="12" t="s">
        <v>33</v>
      </c>
      <c r="H83" s="13">
        <f t="shared" si="4"/>
        <v>0</v>
      </c>
      <c r="I83" s="13"/>
      <c r="J83" s="13"/>
      <c r="K83" s="13">
        <f t="shared" si="5"/>
        <v>0</v>
      </c>
      <c r="L83" s="13"/>
      <c r="M83" s="13"/>
      <c r="N83" s="13" t="e">
        <f t="shared" si="6"/>
        <v>#DIV/0!</v>
      </c>
    </row>
    <row r="84" spans="1:14" ht="54" hidden="1">
      <c r="A84" s="16" t="s">
        <v>283</v>
      </c>
      <c r="B84" s="34" t="s">
        <v>327</v>
      </c>
      <c r="C84" s="12" t="s">
        <v>6</v>
      </c>
      <c r="D84" s="12" t="s">
        <v>9</v>
      </c>
      <c r="E84" s="10" t="s">
        <v>328</v>
      </c>
      <c r="F84" s="12" t="s">
        <v>16</v>
      </c>
      <c r="G84" s="12" t="s">
        <v>33</v>
      </c>
      <c r="H84" s="13">
        <f t="shared" si="4"/>
        <v>0</v>
      </c>
      <c r="I84" s="13"/>
      <c r="J84" s="13"/>
      <c r="K84" s="13">
        <f t="shared" si="5"/>
        <v>0</v>
      </c>
      <c r="L84" s="13"/>
      <c r="M84" s="13"/>
      <c r="N84" s="13" t="e">
        <f t="shared" si="6"/>
        <v>#DIV/0!</v>
      </c>
    </row>
    <row r="85" spans="1:14" ht="96.75" customHeight="1" hidden="1">
      <c r="A85" s="16" t="s">
        <v>329</v>
      </c>
      <c r="B85" s="34" t="s">
        <v>267</v>
      </c>
      <c r="C85" s="12" t="s">
        <v>6</v>
      </c>
      <c r="D85" s="12" t="s">
        <v>9</v>
      </c>
      <c r="E85" s="10" t="s">
        <v>268</v>
      </c>
      <c r="F85" s="12" t="s">
        <v>16</v>
      </c>
      <c r="G85" s="12" t="s">
        <v>33</v>
      </c>
      <c r="H85" s="13">
        <f t="shared" si="4"/>
        <v>0</v>
      </c>
      <c r="I85" s="13"/>
      <c r="J85" s="13"/>
      <c r="K85" s="13">
        <f t="shared" si="5"/>
        <v>0</v>
      </c>
      <c r="L85" s="13"/>
      <c r="M85" s="13"/>
      <c r="N85" s="13" t="e">
        <f t="shared" si="6"/>
        <v>#DIV/0!</v>
      </c>
    </row>
    <row r="86" spans="1:14" ht="96.75" customHeight="1" hidden="1">
      <c r="A86" s="16" t="s">
        <v>353</v>
      </c>
      <c r="B86" s="40" t="s">
        <v>354</v>
      </c>
      <c r="C86" s="28" t="s">
        <v>6</v>
      </c>
      <c r="D86" s="28" t="s">
        <v>9</v>
      </c>
      <c r="E86" s="27" t="s">
        <v>355</v>
      </c>
      <c r="F86" s="28" t="s">
        <v>16</v>
      </c>
      <c r="G86" s="28" t="s">
        <v>33</v>
      </c>
      <c r="H86" s="13">
        <f t="shared" si="4"/>
        <v>0</v>
      </c>
      <c r="I86" s="13"/>
      <c r="J86" s="13"/>
      <c r="K86" s="13">
        <f t="shared" si="5"/>
        <v>0</v>
      </c>
      <c r="L86" s="13"/>
      <c r="M86" s="13"/>
      <c r="N86" s="13" t="e">
        <f t="shared" si="6"/>
        <v>#DIV/0!</v>
      </c>
    </row>
    <row r="87" spans="1:14" ht="224.25" customHeight="1" hidden="1">
      <c r="A87" s="16" t="s">
        <v>356</v>
      </c>
      <c r="B87" s="17" t="s">
        <v>288</v>
      </c>
      <c r="C87" s="12" t="s">
        <v>6</v>
      </c>
      <c r="D87" s="12" t="s">
        <v>9</v>
      </c>
      <c r="E87" s="10" t="s">
        <v>290</v>
      </c>
      <c r="F87" s="12" t="s">
        <v>16</v>
      </c>
      <c r="G87" s="12" t="s">
        <v>33</v>
      </c>
      <c r="H87" s="13">
        <f t="shared" si="4"/>
        <v>0</v>
      </c>
      <c r="I87" s="13"/>
      <c r="J87" s="13"/>
      <c r="K87" s="13">
        <f t="shared" si="5"/>
        <v>0</v>
      </c>
      <c r="L87" s="13"/>
      <c r="M87" s="13"/>
      <c r="N87" s="13" t="e">
        <f t="shared" si="6"/>
        <v>#DIV/0!</v>
      </c>
    </row>
    <row r="88" spans="1:14" ht="78" customHeight="1">
      <c r="A88" s="11" t="s">
        <v>56</v>
      </c>
      <c r="B88" s="34" t="s">
        <v>132</v>
      </c>
      <c r="C88" s="20" t="s">
        <v>34</v>
      </c>
      <c r="D88" s="20" t="s">
        <v>35</v>
      </c>
      <c r="E88" s="12" t="s">
        <v>36</v>
      </c>
      <c r="F88" s="12" t="s">
        <v>18</v>
      </c>
      <c r="G88" s="12" t="s">
        <v>33</v>
      </c>
      <c r="H88" s="13">
        <f t="shared" si="4"/>
        <v>272775.5</v>
      </c>
      <c r="I88" s="13">
        <v>58640</v>
      </c>
      <c r="J88" s="13">
        <v>214135.5</v>
      </c>
      <c r="K88" s="13">
        <f t="shared" si="5"/>
        <v>262667</v>
      </c>
      <c r="L88" s="13">
        <v>50000</v>
      </c>
      <c r="M88" s="13">
        <v>212667</v>
      </c>
      <c r="N88" s="13">
        <f t="shared" si="6"/>
        <v>96.29420530802803</v>
      </c>
    </row>
    <row r="89" spans="1:14" ht="75.75" customHeight="1" hidden="1">
      <c r="A89" s="11" t="s">
        <v>160</v>
      </c>
      <c r="B89" s="34" t="s">
        <v>200</v>
      </c>
      <c r="C89" s="20" t="s">
        <v>34</v>
      </c>
      <c r="D89" s="20" t="s">
        <v>34</v>
      </c>
      <c r="E89" s="12" t="s">
        <v>218</v>
      </c>
      <c r="F89" s="12" t="s">
        <v>18</v>
      </c>
      <c r="G89" s="12" t="s">
        <v>33</v>
      </c>
      <c r="H89" s="13">
        <f t="shared" si="4"/>
        <v>0</v>
      </c>
      <c r="I89" s="13"/>
      <c r="J89" s="13"/>
      <c r="K89" s="13">
        <f t="shared" si="5"/>
        <v>0</v>
      </c>
      <c r="L89" s="13"/>
      <c r="M89" s="13"/>
      <c r="N89" s="13" t="e">
        <f t="shared" si="6"/>
        <v>#DIV/0!</v>
      </c>
    </row>
    <row r="90" spans="1:14" ht="46.5" customHeight="1" hidden="1">
      <c r="A90" s="16" t="s">
        <v>201</v>
      </c>
      <c r="B90" s="34" t="s">
        <v>26</v>
      </c>
      <c r="C90" s="20" t="s">
        <v>14</v>
      </c>
      <c r="D90" s="20" t="s">
        <v>14</v>
      </c>
      <c r="E90" s="12" t="s">
        <v>218</v>
      </c>
      <c r="F90" s="12" t="s">
        <v>18</v>
      </c>
      <c r="G90" s="12" t="s">
        <v>33</v>
      </c>
      <c r="H90" s="13">
        <f t="shared" si="4"/>
        <v>0</v>
      </c>
      <c r="I90" s="13"/>
      <c r="J90" s="13"/>
      <c r="K90" s="13">
        <f t="shared" si="5"/>
        <v>0</v>
      </c>
      <c r="L90" s="13"/>
      <c r="M90" s="13"/>
      <c r="N90" s="13" t="e">
        <f t="shared" si="6"/>
        <v>#DIV/0!</v>
      </c>
    </row>
    <row r="91" spans="1:14" ht="57.75" customHeight="1" hidden="1">
      <c r="A91" s="16" t="s">
        <v>217</v>
      </c>
      <c r="B91" s="36" t="s">
        <v>182</v>
      </c>
      <c r="C91" s="20" t="s">
        <v>14</v>
      </c>
      <c r="D91" s="20" t="s">
        <v>14</v>
      </c>
      <c r="E91" s="12" t="s">
        <v>140</v>
      </c>
      <c r="F91" s="12" t="s">
        <v>16</v>
      </c>
      <c r="G91" s="12" t="s">
        <v>33</v>
      </c>
      <c r="H91" s="13">
        <f t="shared" si="4"/>
        <v>0</v>
      </c>
      <c r="I91" s="13"/>
      <c r="J91" s="13"/>
      <c r="K91" s="13">
        <f t="shared" si="5"/>
        <v>0</v>
      </c>
      <c r="L91" s="13"/>
      <c r="M91" s="13"/>
      <c r="N91" s="13" t="e">
        <f t="shared" si="6"/>
        <v>#DIV/0!</v>
      </c>
    </row>
    <row r="92" spans="1:14" ht="30" customHeight="1" hidden="1">
      <c r="A92" s="16" t="s">
        <v>216</v>
      </c>
      <c r="B92" s="36" t="s">
        <v>184</v>
      </c>
      <c r="C92" s="20" t="s">
        <v>14</v>
      </c>
      <c r="D92" s="20" t="s">
        <v>14</v>
      </c>
      <c r="E92" s="12" t="s">
        <v>215</v>
      </c>
      <c r="F92" s="12" t="s">
        <v>134</v>
      </c>
      <c r="G92" s="12" t="s">
        <v>33</v>
      </c>
      <c r="H92" s="13">
        <f t="shared" si="4"/>
        <v>0</v>
      </c>
      <c r="I92" s="13"/>
      <c r="J92" s="13"/>
      <c r="K92" s="13">
        <f t="shared" si="5"/>
        <v>0</v>
      </c>
      <c r="L92" s="13"/>
      <c r="M92" s="13"/>
      <c r="N92" s="13" t="e">
        <f t="shared" si="6"/>
        <v>#DIV/0!</v>
      </c>
    </row>
    <row r="93" spans="1:14" ht="39" customHeight="1" hidden="1">
      <c r="A93" s="16" t="s">
        <v>202</v>
      </c>
      <c r="B93" s="36" t="s">
        <v>284</v>
      </c>
      <c r="C93" s="20" t="s">
        <v>27</v>
      </c>
      <c r="D93" s="20" t="s">
        <v>7</v>
      </c>
      <c r="E93" s="12" t="s">
        <v>218</v>
      </c>
      <c r="F93" s="12" t="s">
        <v>18</v>
      </c>
      <c r="G93" s="12" t="s">
        <v>33</v>
      </c>
      <c r="H93" s="13">
        <f t="shared" si="4"/>
        <v>0</v>
      </c>
      <c r="I93" s="13"/>
      <c r="J93" s="13"/>
      <c r="K93" s="13">
        <f t="shared" si="5"/>
        <v>0</v>
      </c>
      <c r="L93" s="13"/>
      <c r="M93" s="13"/>
      <c r="N93" s="13" t="e">
        <f t="shared" si="6"/>
        <v>#DIV/0!</v>
      </c>
    </row>
    <row r="94" spans="1:14" ht="59.25" customHeight="1" hidden="1">
      <c r="A94" s="16" t="s">
        <v>233</v>
      </c>
      <c r="B94" s="34" t="s">
        <v>182</v>
      </c>
      <c r="C94" s="20" t="s">
        <v>27</v>
      </c>
      <c r="D94" s="20" t="s">
        <v>7</v>
      </c>
      <c r="E94" s="12" t="s">
        <v>139</v>
      </c>
      <c r="F94" s="12" t="s">
        <v>16</v>
      </c>
      <c r="G94" s="12" t="s">
        <v>33</v>
      </c>
      <c r="H94" s="13">
        <f t="shared" si="4"/>
        <v>0</v>
      </c>
      <c r="I94" s="13"/>
      <c r="J94" s="13"/>
      <c r="K94" s="13">
        <f t="shared" si="5"/>
        <v>0</v>
      </c>
      <c r="L94" s="13"/>
      <c r="M94" s="13"/>
      <c r="N94" s="13" t="e">
        <f t="shared" si="6"/>
        <v>#DIV/0!</v>
      </c>
    </row>
    <row r="95" spans="1:14" ht="36" hidden="1">
      <c r="A95" s="16" t="s">
        <v>234</v>
      </c>
      <c r="B95" s="34" t="s">
        <v>285</v>
      </c>
      <c r="C95" s="20" t="s">
        <v>27</v>
      </c>
      <c r="D95" s="20" t="s">
        <v>7</v>
      </c>
      <c r="E95" s="12" t="s">
        <v>199</v>
      </c>
      <c r="F95" s="12" t="s">
        <v>134</v>
      </c>
      <c r="G95" s="12" t="s">
        <v>33</v>
      </c>
      <c r="H95" s="13">
        <f t="shared" si="4"/>
        <v>0</v>
      </c>
      <c r="I95" s="13"/>
      <c r="J95" s="13"/>
      <c r="K95" s="13">
        <f t="shared" si="5"/>
        <v>0</v>
      </c>
      <c r="L95" s="13"/>
      <c r="M95" s="13"/>
      <c r="N95" s="13" t="e">
        <f t="shared" si="6"/>
        <v>#DIV/0!</v>
      </c>
    </row>
    <row r="96" spans="1:14" ht="36" hidden="1">
      <c r="A96" s="16" t="s">
        <v>235</v>
      </c>
      <c r="B96" s="34" t="s">
        <v>286</v>
      </c>
      <c r="C96" s="20" t="s">
        <v>27</v>
      </c>
      <c r="D96" s="20" t="s">
        <v>7</v>
      </c>
      <c r="E96" s="12" t="s">
        <v>138</v>
      </c>
      <c r="F96" s="12" t="s">
        <v>62</v>
      </c>
      <c r="G96" s="12" t="s">
        <v>33</v>
      </c>
      <c r="H96" s="13">
        <f t="shared" si="4"/>
        <v>0</v>
      </c>
      <c r="I96" s="13"/>
      <c r="J96" s="13"/>
      <c r="K96" s="13">
        <f t="shared" si="5"/>
        <v>0</v>
      </c>
      <c r="L96" s="13"/>
      <c r="M96" s="13"/>
      <c r="N96" s="13" t="e">
        <f t="shared" si="6"/>
        <v>#DIV/0!</v>
      </c>
    </row>
    <row r="97" spans="1:14" ht="48.75" customHeight="1" hidden="1">
      <c r="A97" s="16" t="s">
        <v>236</v>
      </c>
      <c r="B97" s="34" t="s">
        <v>287</v>
      </c>
      <c r="C97" s="20" t="s">
        <v>27</v>
      </c>
      <c r="D97" s="20" t="s">
        <v>7</v>
      </c>
      <c r="E97" s="12" t="s">
        <v>215</v>
      </c>
      <c r="F97" s="12" t="s">
        <v>134</v>
      </c>
      <c r="G97" s="12" t="s">
        <v>33</v>
      </c>
      <c r="H97" s="13">
        <f t="shared" si="4"/>
        <v>0</v>
      </c>
      <c r="I97" s="13"/>
      <c r="J97" s="13"/>
      <c r="K97" s="13">
        <f t="shared" si="5"/>
        <v>0</v>
      </c>
      <c r="L97" s="13"/>
      <c r="M97" s="13"/>
      <c r="N97" s="13" t="e">
        <f t="shared" si="6"/>
        <v>#DIV/0!</v>
      </c>
    </row>
    <row r="98" spans="1:14" ht="48.75" customHeight="1" hidden="1">
      <c r="A98" s="16" t="s">
        <v>203</v>
      </c>
      <c r="B98" s="34" t="s">
        <v>293</v>
      </c>
      <c r="C98" s="20" t="s">
        <v>28</v>
      </c>
      <c r="D98" s="20" t="s">
        <v>7</v>
      </c>
      <c r="E98" s="12" t="s">
        <v>218</v>
      </c>
      <c r="F98" s="12" t="s">
        <v>18</v>
      </c>
      <c r="G98" s="12" t="s">
        <v>18</v>
      </c>
      <c r="H98" s="13">
        <f t="shared" si="4"/>
        <v>0</v>
      </c>
      <c r="I98" s="13"/>
      <c r="J98" s="13"/>
      <c r="K98" s="13">
        <f t="shared" si="5"/>
        <v>0</v>
      </c>
      <c r="L98" s="13"/>
      <c r="M98" s="13"/>
      <c r="N98" s="13" t="e">
        <f t="shared" si="6"/>
        <v>#DIV/0!</v>
      </c>
    </row>
    <row r="99" spans="1:14" ht="54" hidden="1">
      <c r="A99" s="49" t="s">
        <v>291</v>
      </c>
      <c r="B99" s="41" t="s">
        <v>294</v>
      </c>
      <c r="C99" s="19" t="s">
        <v>28</v>
      </c>
      <c r="D99" s="19" t="s">
        <v>7</v>
      </c>
      <c r="E99" s="14" t="s">
        <v>145</v>
      </c>
      <c r="F99" s="14" t="s">
        <v>16</v>
      </c>
      <c r="G99" s="14" t="s">
        <v>33</v>
      </c>
      <c r="H99" s="13">
        <f t="shared" si="4"/>
        <v>0</v>
      </c>
      <c r="I99" s="15"/>
      <c r="J99" s="15"/>
      <c r="K99" s="13">
        <f t="shared" si="5"/>
        <v>0</v>
      </c>
      <c r="L99" s="13"/>
      <c r="M99" s="13"/>
      <c r="N99" s="13" t="e">
        <f t="shared" si="6"/>
        <v>#DIV/0!</v>
      </c>
    </row>
    <row r="100" spans="1:14" ht="18" hidden="1">
      <c r="A100" s="49" t="s">
        <v>292</v>
      </c>
      <c r="B100" s="41" t="s">
        <v>184</v>
      </c>
      <c r="C100" s="19" t="s">
        <v>28</v>
      </c>
      <c r="D100" s="19" t="s">
        <v>7</v>
      </c>
      <c r="E100" s="14" t="s">
        <v>145</v>
      </c>
      <c r="F100" s="14" t="s">
        <v>134</v>
      </c>
      <c r="G100" s="14" t="s">
        <v>33</v>
      </c>
      <c r="H100" s="13">
        <f t="shared" si="4"/>
        <v>0</v>
      </c>
      <c r="I100" s="15"/>
      <c r="J100" s="15"/>
      <c r="K100" s="13">
        <f t="shared" si="5"/>
        <v>0</v>
      </c>
      <c r="L100" s="13"/>
      <c r="M100" s="13"/>
      <c r="N100" s="13" t="e">
        <f t="shared" si="6"/>
        <v>#DIV/0!</v>
      </c>
    </row>
    <row r="101" spans="1:14" ht="147.75" customHeight="1" hidden="1">
      <c r="A101" s="16" t="s">
        <v>295</v>
      </c>
      <c r="B101" s="17" t="s">
        <v>296</v>
      </c>
      <c r="C101" s="19" t="s">
        <v>28</v>
      </c>
      <c r="D101" s="19" t="s">
        <v>7</v>
      </c>
      <c r="E101" s="14" t="s">
        <v>297</v>
      </c>
      <c r="F101" s="14" t="s">
        <v>134</v>
      </c>
      <c r="G101" s="14" t="s">
        <v>33</v>
      </c>
      <c r="H101" s="13">
        <f t="shared" si="4"/>
        <v>0</v>
      </c>
      <c r="I101" s="15"/>
      <c r="J101" s="15"/>
      <c r="K101" s="13">
        <f t="shared" si="5"/>
        <v>0</v>
      </c>
      <c r="L101" s="13"/>
      <c r="M101" s="13"/>
      <c r="N101" s="13" t="e">
        <f t="shared" si="6"/>
        <v>#DIV/0!</v>
      </c>
    </row>
    <row r="102" spans="1:14" ht="36" hidden="1">
      <c r="A102" s="16" t="s">
        <v>308</v>
      </c>
      <c r="B102" s="23" t="s">
        <v>298</v>
      </c>
      <c r="C102" s="12" t="s">
        <v>28</v>
      </c>
      <c r="D102" s="16" t="s">
        <v>10</v>
      </c>
      <c r="E102" s="12" t="s">
        <v>299</v>
      </c>
      <c r="F102" s="12" t="s">
        <v>18</v>
      </c>
      <c r="G102" s="12" t="s">
        <v>18</v>
      </c>
      <c r="H102" s="13">
        <f t="shared" si="4"/>
        <v>0</v>
      </c>
      <c r="I102" s="13"/>
      <c r="J102" s="13"/>
      <c r="K102" s="13">
        <f t="shared" si="5"/>
        <v>0</v>
      </c>
      <c r="L102" s="13"/>
      <c r="M102" s="13"/>
      <c r="N102" s="13" t="e">
        <f t="shared" si="6"/>
        <v>#DIV/0!</v>
      </c>
    </row>
    <row r="103" spans="1:14" ht="60" customHeight="1" hidden="1">
      <c r="A103" s="16" t="s">
        <v>309</v>
      </c>
      <c r="B103" s="34" t="s">
        <v>300</v>
      </c>
      <c r="C103" s="20" t="s">
        <v>28</v>
      </c>
      <c r="D103" s="20" t="s">
        <v>10</v>
      </c>
      <c r="E103" s="12" t="s">
        <v>303</v>
      </c>
      <c r="F103" s="12" t="s">
        <v>134</v>
      </c>
      <c r="G103" s="12" t="s">
        <v>33</v>
      </c>
      <c r="H103" s="13">
        <f t="shared" si="4"/>
        <v>0</v>
      </c>
      <c r="I103" s="13"/>
      <c r="J103" s="13"/>
      <c r="K103" s="13">
        <f t="shared" si="5"/>
        <v>0</v>
      </c>
      <c r="L103" s="13"/>
      <c r="M103" s="13"/>
      <c r="N103" s="13" t="e">
        <f t="shared" si="6"/>
        <v>#DIV/0!</v>
      </c>
    </row>
    <row r="104" spans="1:14" ht="54" hidden="1">
      <c r="A104" s="16" t="s">
        <v>310</v>
      </c>
      <c r="B104" s="34" t="s">
        <v>301</v>
      </c>
      <c r="C104" s="20" t="s">
        <v>28</v>
      </c>
      <c r="D104" s="20" t="s">
        <v>10</v>
      </c>
      <c r="E104" s="12" t="s">
        <v>304</v>
      </c>
      <c r="F104" s="12" t="s">
        <v>134</v>
      </c>
      <c r="G104" s="12" t="s">
        <v>33</v>
      </c>
      <c r="H104" s="13">
        <f t="shared" si="4"/>
        <v>0</v>
      </c>
      <c r="I104" s="13"/>
      <c r="J104" s="13"/>
      <c r="K104" s="13">
        <f t="shared" si="5"/>
        <v>0</v>
      </c>
      <c r="L104" s="13"/>
      <c r="M104" s="13"/>
      <c r="N104" s="13" t="e">
        <f t="shared" si="6"/>
        <v>#DIV/0!</v>
      </c>
    </row>
    <row r="105" spans="1:14" ht="119.25" customHeight="1" hidden="1">
      <c r="A105" s="16" t="s">
        <v>311</v>
      </c>
      <c r="B105" s="34" t="s">
        <v>302</v>
      </c>
      <c r="C105" s="20" t="s">
        <v>28</v>
      </c>
      <c r="D105" s="20" t="s">
        <v>10</v>
      </c>
      <c r="E105" s="12" t="s">
        <v>305</v>
      </c>
      <c r="F105" s="12" t="s">
        <v>134</v>
      </c>
      <c r="G105" s="12" t="s">
        <v>33</v>
      </c>
      <c r="H105" s="13">
        <f t="shared" si="4"/>
        <v>0</v>
      </c>
      <c r="I105" s="13"/>
      <c r="J105" s="13"/>
      <c r="K105" s="13">
        <f t="shared" si="5"/>
        <v>0</v>
      </c>
      <c r="L105" s="13"/>
      <c r="M105" s="13"/>
      <c r="N105" s="13" t="e">
        <f t="shared" si="6"/>
        <v>#DIV/0!</v>
      </c>
    </row>
    <row r="106" spans="1:14" ht="114" customHeight="1" hidden="1">
      <c r="A106" s="16" t="s">
        <v>312</v>
      </c>
      <c r="B106" s="24" t="s">
        <v>306</v>
      </c>
      <c r="C106" s="20" t="s">
        <v>28</v>
      </c>
      <c r="D106" s="20" t="s">
        <v>10</v>
      </c>
      <c r="E106" s="12" t="s">
        <v>307</v>
      </c>
      <c r="F106" s="12" t="s">
        <v>134</v>
      </c>
      <c r="G106" s="12" t="s">
        <v>33</v>
      </c>
      <c r="H106" s="13">
        <f t="shared" si="4"/>
        <v>0</v>
      </c>
      <c r="I106" s="13"/>
      <c r="J106" s="13"/>
      <c r="K106" s="13">
        <f t="shared" si="5"/>
        <v>0</v>
      </c>
      <c r="L106" s="13"/>
      <c r="M106" s="13"/>
      <c r="N106" s="13" t="e">
        <f t="shared" si="6"/>
        <v>#DIV/0!</v>
      </c>
    </row>
    <row r="107" spans="1:14" ht="63" customHeight="1" hidden="1">
      <c r="A107" s="16" t="s">
        <v>161</v>
      </c>
      <c r="B107" s="34" t="s">
        <v>204</v>
      </c>
      <c r="C107" s="20" t="s">
        <v>34</v>
      </c>
      <c r="D107" s="20" t="s">
        <v>34</v>
      </c>
      <c r="E107" s="12" t="s">
        <v>205</v>
      </c>
      <c r="F107" s="12" t="s">
        <v>18</v>
      </c>
      <c r="G107" s="12" t="s">
        <v>33</v>
      </c>
      <c r="H107" s="13">
        <f t="shared" si="4"/>
        <v>0</v>
      </c>
      <c r="I107" s="13"/>
      <c r="J107" s="13"/>
      <c r="K107" s="13">
        <f t="shared" si="5"/>
        <v>0</v>
      </c>
      <c r="L107" s="13"/>
      <c r="M107" s="13"/>
      <c r="N107" s="13" t="e">
        <f t="shared" si="6"/>
        <v>#DIV/0!</v>
      </c>
    </row>
    <row r="108" spans="1:14" ht="36" hidden="1">
      <c r="A108" s="16" t="s">
        <v>206</v>
      </c>
      <c r="B108" s="34" t="s">
        <v>133</v>
      </c>
      <c r="C108" s="20" t="s">
        <v>27</v>
      </c>
      <c r="D108" s="20" t="s">
        <v>7</v>
      </c>
      <c r="E108" s="12" t="s">
        <v>137</v>
      </c>
      <c r="F108" s="12" t="s">
        <v>134</v>
      </c>
      <c r="G108" s="12" t="s">
        <v>33</v>
      </c>
      <c r="H108" s="13">
        <f t="shared" si="4"/>
        <v>0</v>
      </c>
      <c r="I108" s="13"/>
      <c r="J108" s="13"/>
      <c r="K108" s="13">
        <f t="shared" si="5"/>
        <v>0</v>
      </c>
      <c r="L108" s="13"/>
      <c r="M108" s="13"/>
      <c r="N108" s="13" t="e">
        <f t="shared" si="6"/>
        <v>#DIV/0!</v>
      </c>
    </row>
    <row r="109" spans="1:14" ht="36" hidden="1">
      <c r="A109" s="16" t="s">
        <v>207</v>
      </c>
      <c r="B109" s="34" t="s">
        <v>135</v>
      </c>
      <c r="C109" s="20" t="s">
        <v>27</v>
      </c>
      <c r="D109" s="20" t="s">
        <v>7</v>
      </c>
      <c r="E109" s="12" t="s">
        <v>136</v>
      </c>
      <c r="F109" s="12" t="s">
        <v>62</v>
      </c>
      <c r="G109" s="12" t="s">
        <v>33</v>
      </c>
      <c r="H109" s="13">
        <f t="shared" si="4"/>
        <v>0</v>
      </c>
      <c r="I109" s="13"/>
      <c r="J109" s="13"/>
      <c r="K109" s="13">
        <f t="shared" si="5"/>
        <v>0</v>
      </c>
      <c r="L109" s="13"/>
      <c r="M109" s="13"/>
      <c r="N109" s="13" t="e">
        <f t="shared" si="6"/>
        <v>#DIV/0!</v>
      </c>
    </row>
    <row r="110" spans="1:14" ht="18" hidden="1">
      <c r="A110" s="16" t="s">
        <v>208</v>
      </c>
      <c r="B110" s="34" t="s">
        <v>174</v>
      </c>
      <c r="C110" s="20" t="s">
        <v>27</v>
      </c>
      <c r="D110" s="20" t="s">
        <v>7</v>
      </c>
      <c r="E110" s="12" t="s">
        <v>175</v>
      </c>
      <c r="F110" s="12" t="s">
        <v>134</v>
      </c>
      <c r="G110" s="12" t="s">
        <v>33</v>
      </c>
      <c r="H110" s="13">
        <f t="shared" si="4"/>
        <v>0</v>
      </c>
      <c r="I110" s="13"/>
      <c r="J110" s="13"/>
      <c r="K110" s="13">
        <f t="shared" si="5"/>
        <v>0</v>
      </c>
      <c r="L110" s="13"/>
      <c r="M110" s="13"/>
      <c r="N110" s="13" t="e">
        <f t="shared" si="6"/>
        <v>#DIV/0!</v>
      </c>
    </row>
    <row r="111" spans="1:14" ht="32.25" customHeight="1" hidden="1">
      <c r="A111" s="16" t="s">
        <v>209</v>
      </c>
      <c r="B111" s="34" t="s">
        <v>141</v>
      </c>
      <c r="C111" s="12" t="s">
        <v>27</v>
      </c>
      <c r="D111" s="12" t="s">
        <v>7</v>
      </c>
      <c r="E111" s="12" t="s">
        <v>142</v>
      </c>
      <c r="F111" s="12" t="s">
        <v>134</v>
      </c>
      <c r="G111" s="12" t="s">
        <v>33</v>
      </c>
      <c r="H111" s="13">
        <f t="shared" si="4"/>
        <v>0</v>
      </c>
      <c r="I111" s="13"/>
      <c r="J111" s="13"/>
      <c r="K111" s="13">
        <f t="shared" si="5"/>
        <v>0</v>
      </c>
      <c r="L111" s="13"/>
      <c r="M111" s="13"/>
      <c r="N111" s="13" t="e">
        <f t="shared" si="6"/>
        <v>#DIV/0!</v>
      </c>
    </row>
    <row r="112" spans="1:14" ht="32.25" customHeight="1" hidden="1">
      <c r="A112" s="16" t="s">
        <v>210</v>
      </c>
      <c r="B112" s="34" t="s">
        <v>143</v>
      </c>
      <c r="C112" s="12" t="s">
        <v>27</v>
      </c>
      <c r="D112" s="12" t="s">
        <v>7</v>
      </c>
      <c r="E112" s="12" t="s">
        <v>144</v>
      </c>
      <c r="F112" s="12" t="s">
        <v>18</v>
      </c>
      <c r="G112" s="12" t="s">
        <v>33</v>
      </c>
      <c r="H112" s="13">
        <f t="shared" si="4"/>
        <v>0</v>
      </c>
      <c r="I112" s="13"/>
      <c r="J112" s="13"/>
      <c r="K112" s="13">
        <f t="shared" si="5"/>
        <v>0</v>
      </c>
      <c r="L112" s="13"/>
      <c r="M112" s="13"/>
      <c r="N112" s="13" t="e">
        <f t="shared" si="6"/>
        <v>#DIV/0!</v>
      </c>
    </row>
    <row r="113" spans="1:14" ht="32.25" customHeight="1" hidden="1">
      <c r="A113" s="16" t="s">
        <v>237</v>
      </c>
      <c r="B113" s="34" t="s">
        <v>239</v>
      </c>
      <c r="C113" s="12" t="s">
        <v>27</v>
      </c>
      <c r="D113" s="12" t="s">
        <v>7</v>
      </c>
      <c r="E113" s="12" t="s">
        <v>144</v>
      </c>
      <c r="F113" s="12" t="s">
        <v>242</v>
      </c>
      <c r="G113" s="12" t="s">
        <v>33</v>
      </c>
      <c r="H113" s="13">
        <f t="shared" si="4"/>
        <v>0</v>
      </c>
      <c r="I113" s="13"/>
      <c r="J113" s="13"/>
      <c r="K113" s="13">
        <f t="shared" si="5"/>
        <v>0</v>
      </c>
      <c r="L113" s="13"/>
      <c r="M113" s="13"/>
      <c r="N113" s="13" t="e">
        <f t="shared" si="6"/>
        <v>#DIV/0!</v>
      </c>
    </row>
    <row r="114" spans="1:14" ht="32.25" customHeight="1" hidden="1">
      <c r="A114" s="16" t="s">
        <v>238</v>
      </c>
      <c r="B114" s="34" t="s">
        <v>182</v>
      </c>
      <c r="C114" s="12" t="s">
        <v>27</v>
      </c>
      <c r="D114" s="12" t="s">
        <v>7</v>
      </c>
      <c r="E114" s="12" t="s">
        <v>144</v>
      </c>
      <c r="F114" s="12" t="s">
        <v>16</v>
      </c>
      <c r="G114" s="12" t="s">
        <v>33</v>
      </c>
      <c r="H114" s="13">
        <f t="shared" si="4"/>
        <v>0</v>
      </c>
      <c r="I114" s="13"/>
      <c r="J114" s="13"/>
      <c r="K114" s="13">
        <f t="shared" si="5"/>
        <v>0</v>
      </c>
      <c r="L114" s="13"/>
      <c r="M114" s="13"/>
      <c r="N114" s="13" t="e">
        <f t="shared" si="6"/>
        <v>#DIV/0!</v>
      </c>
    </row>
    <row r="115" spans="1:14" ht="32.25" customHeight="1" hidden="1">
      <c r="A115" s="16" t="s">
        <v>240</v>
      </c>
      <c r="B115" s="34" t="s">
        <v>241</v>
      </c>
      <c r="C115" s="12" t="s">
        <v>27</v>
      </c>
      <c r="D115" s="12" t="s">
        <v>7</v>
      </c>
      <c r="E115" s="12" t="s">
        <v>144</v>
      </c>
      <c r="F115" s="12" t="s">
        <v>76</v>
      </c>
      <c r="G115" s="12" t="s">
        <v>33</v>
      </c>
      <c r="H115" s="13">
        <f t="shared" si="4"/>
        <v>0</v>
      </c>
      <c r="I115" s="13"/>
      <c r="J115" s="13"/>
      <c r="K115" s="13">
        <f t="shared" si="5"/>
        <v>0</v>
      </c>
      <c r="L115" s="13"/>
      <c r="M115" s="13"/>
      <c r="N115" s="13" t="e">
        <f t="shared" si="6"/>
        <v>#DIV/0!</v>
      </c>
    </row>
    <row r="116" spans="1:14" ht="36" hidden="1">
      <c r="A116" s="16" t="s">
        <v>211</v>
      </c>
      <c r="B116" s="34" t="s">
        <v>146</v>
      </c>
      <c r="C116" s="20" t="s">
        <v>28</v>
      </c>
      <c r="D116" s="20" t="s">
        <v>7</v>
      </c>
      <c r="E116" s="12" t="s">
        <v>147</v>
      </c>
      <c r="F116" s="12" t="s">
        <v>134</v>
      </c>
      <c r="G116" s="12" t="s">
        <v>33</v>
      </c>
      <c r="H116" s="13">
        <f t="shared" si="4"/>
        <v>0</v>
      </c>
      <c r="I116" s="13"/>
      <c r="J116" s="13"/>
      <c r="K116" s="13">
        <f t="shared" si="5"/>
        <v>0</v>
      </c>
      <c r="L116" s="13"/>
      <c r="M116" s="13"/>
      <c r="N116" s="13" t="e">
        <f t="shared" si="6"/>
        <v>#DIV/0!</v>
      </c>
    </row>
    <row r="117" spans="1:14" ht="59.25" customHeight="1">
      <c r="A117" s="16" t="s">
        <v>57</v>
      </c>
      <c r="B117" s="34" t="s">
        <v>29</v>
      </c>
      <c r="C117" s="20" t="s">
        <v>27</v>
      </c>
      <c r="D117" s="20" t="s">
        <v>7</v>
      </c>
      <c r="E117" s="12" t="s">
        <v>170</v>
      </c>
      <c r="F117" s="12" t="s">
        <v>134</v>
      </c>
      <c r="G117" s="12" t="s">
        <v>33</v>
      </c>
      <c r="H117" s="13">
        <f t="shared" si="4"/>
        <v>1081</v>
      </c>
      <c r="I117" s="13">
        <v>0</v>
      </c>
      <c r="J117" s="13">
        <v>1081</v>
      </c>
      <c r="K117" s="13">
        <f t="shared" si="5"/>
        <v>1080.6</v>
      </c>
      <c r="L117" s="13">
        <v>0</v>
      </c>
      <c r="M117" s="13">
        <v>1080.6</v>
      </c>
      <c r="N117" s="13">
        <f t="shared" si="6"/>
        <v>99.96299722479185</v>
      </c>
    </row>
    <row r="118" spans="1:14" ht="69.75" customHeight="1">
      <c r="A118" s="16" t="s">
        <v>58</v>
      </c>
      <c r="B118" s="34" t="s">
        <v>30</v>
      </c>
      <c r="C118" s="20" t="s">
        <v>31</v>
      </c>
      <c r="D118" s="20" t="s">
        <v>9</v>
      </c>
      <c r="E118" s="12" t="s">
        <v>212</v>
      </c>
      <c r="F118" s="12" t="s">
        <v>18</v>
      </c>
      <c r="G118" s="12" t="s">
        <v>33</v>
      </c>
      <c r="H118" s="13">
        <f t="shared" si="4"/>
        <v>9306.1</v>
      </c>
      <c r="I118" s="13">
        <v>5698</v>
      </c>
      <c r="J118" s="13">
        <v>3608.1</v>
      </c>
      <c r="K118" s="13">
        <f t="shared" si="5"/>
        <v>8390.7</v>
      </c>
      <c r="L118" s="13">
        <v>5227.8</v>
      </c>
      <c r="M118" s="13">
        <v>3162.9</v>
      </c>
      <c r="N118" s="13">
        <f t="shared" si="6"/>
        <v>90.1634411837397</v>
      </c>
    </row>
    <row r="119" spans="1:14" ht="87.75" customHeight="1" hidden="1">
      <c r="A119" s="49" t="s">
        <v>176</v>
      </c>
      <c r="B119" s="41" t="s">
        <v>63</v>
      </c>
      <c r="C119" s="19" t="s">
        <v>31</v>
      </c>
      <c r="D119" s="19" t="s">
        <v>9</v>
      </c>
      <c r="E119" s="14" t="s">
        <v>32</v>
      </c>
      <c r="F119" s="14" t="s">
        <v>64</v>
      </c>
      <c r="G119" s="14" t="s">
        <v>33</v>
      </c>
      <c r="H119" s="13">
        <f t="shared" si="4"/>
        <v>0</v>
      </c>
      <c r="I119" s="15"/>
      <c r="J119" s="15"/>
      <c r="K119" s="13">
        <f t="shared" si="5"/>
        <v>0</v>
      </c>
      <c r="L119" s="13"/>
      <c r="M119" s="13"/>
      <c r="N119" s="13" t="e">
        <f t="shared" si="6"/>
        <v>#DIV/0!</v>
      </c>
    </row>
    <row r="120" spans="1:14" ht="67.5" customHeight="1" hidden="1">
      <c r="A120" s="49" t="s">
        <v>320</v>
      </c>
      <c r="B120" s="41" t="s">
        <v>323</v>
      </c>
      <c r="C120" s="19" t="s">
        <v>31</v>
      </c>
      <c r="D120" s="19" t="s">
        <v>9</v>
      </c>
      <c r="E120" s="14" t="s">
        <v>322</v>
      </c>
      <c r="F120" s="14" t="s">
        <v>64</v>
      </c>
      <c r="G120" s="14" t="s">
        <v>33</v>
      </c>
      <c r="H120" s="13">
        <f t="shared" si="4"/>
        <v>0</v>
      </c>
      <c r="I120" s="15"/>
      <c r="J120" s="15"/>
      <c r="K120" s="13">
        <f t="shared" si="5"/>
        <v>0</v>
      </c>
      <c r="L120" s="13"/>
      <c r="M120" s="13"/>
      <c r="N120" s="13" t="e">
        <f t="shared" si="6"/>
        <v>#DIV/0!</v>
      </c>
    </row>
    <row r="121" spans="1:14" ht="58.5" customHeight="1" hidden="1">
      <c r="A121" s="49" t="s">
        <v>321</v>
      </c>
      <c r="B121" s="41" t="s">
        <v>324</v>
      </c>
      <c r="C121" s="19" t="s">
        <v>31</v>
      </c>
      <c r="D121" s="19" t="s">
        <v>9</v>
      </c>
      <c r="E121" s="14" t="s">
        <v>325</v>
      </c>
      <c r="F121" s="14" t="s">
        <v>64</v>
      </c>
      <c r="G121" s="14" t="s">
        <v>33</v>
      </c>
      <c r="H121" s="13">
        <f t="shared" si="4"/>
        <v>0</v>
      </c>
      <c r="I121" s="15"/>
      <c r="J121" s="15"/>
      <c r="K121" s="13">
        <f t="shared" si="5"/>
        <v>0</v>
      </c>
      <c r="L121" s="13"/>
      <c r="M121" s="13"/>
      <c r="N121" s="13" t="e">
        <f t="shared" si="6"/>
        <v>#DIV/0!</v>
      </c>
    </row>
    <row r="122" spans="1:14" ht="72" customHeight="1">
      <c r="A122" s="16" t="s">
        <v>60</v>
      </c>
      <c r="B122" s="34" t="s">
        <v>74</v>
      </c>
      <c r="C122" s="12" t="s">
        <v>31</v>
      </c>
      <c r="D122" s="12" t="s">
        <v>9</v>
      </c>
      <c r="E122" s="12" t="s">
        <v>213</v>
      </c>
      <c r="F122" s="12" t="s">
        <v>18</v>
      </c>
      <c r="G122" s="12" t="s">
        <v>33</v>
      </c>
      <c r="H122" s="13">
        <f t="shared" si="4"/>
        <v>7457.6</v>
      </c>
      <c r="I122" s="13">
        <v>7383</v>
      </c>
      <c r="J122" s="13">
        <v>74.6</v>
      </c>
      <c r="K122" s="13">
        <f t="shared" si="5"/>
        <v>7457</v>
      </c>
      <c r="L122" s="13">
        <v>7382.4</v>
      </c>
      <c r="M122" s="13">
        <v>74.6</v>
      </c>
      <c r="N122" s="13">
        <f t="shared" si="6"/>
        <v>99.99195451619823</v>
      </c>
    </row>
    <row r="123" spans="1:14" ht="47.25" customHeight="1" hidden="1">
      <c r="A123" s="16" t="s">
        <v>86</v>
      </c>
      <c r="B123" s="34" t="s">
        <v>91</v>
      </c>
      <c r="C123" s="12" t="s">
        <v>31</v>
      </c>
      <c r="D123" s="12" t="s">
        <v>9</v>
      </c>
      <c r="E123" s="12" t="s">
        <v>75</v>
      </c>
      <c r="F123" s="12" t="s">
        <v>64</v>
      </c>
      <c r="G123" s="12" t="s">
        <v>33</v>
      </c>
      <c r="H123" s="13">
        <f t="shared" si="4"/>
        <v>0</v>
      </c>
      <c r="I123" s="13"/>
      <c r="J123" s="13"/>
      <c r="K123" s="13">
        <f t="shared" si="5"/>
        <v>0</v>
      </c>
      <c r="L123" s="13"/>
      <c r="M123" s="13"/>
      <c r="N123" s="13" t="e">
        <f t="shared" si="6"/>
        <v>#DIV/0!</v>
      </c>
    </row>
    <row r="124" spans="1:14" ht="60" customHeight="1" hidden="1">
      <c r="A124" s="16" t="s">
        <v>272</v>
      </c>
      <c r="B124" s="32" t="s">
        <v>270</v>
      </c>
      <c r="C124" s="12" t="s">
        <v>31</v>
      </c>
      <c r="D124" s="12" t="s">
        <v>9</v>
      </c>
      <c r="E124" s="12" t="s">
        <v>271</v>
      </c>
      <c r="F124" s="12" t="s">
        <v>64</v>
      </c>
      <c r="G124" s="12" t="s">
        <v>33</v>
      </c>
      <c r="H124" s="13">
        <f t="shared" si="4"/>
        <v>0</v>
      </c>
      <c r="I124" s="13"/>
      <c r="J124" s="13"/>
      <c r="K124" s="13">
        <f t="shared" si="5"/>
        <v>0</v>
      </c>
      <c r="L124" s="13"/>
      <c r="M124" s="13"/>
      <c r="N124" s="13" t="e">
        <f t="shared" si="6"/>
        <v>#DIV/0!</v>
      </c>
    </row>
    <row r="125" spans="1:14" ht="93" customHeight="1">
      <c r="A125" s="16" t="s">
        <v>73</v>
      </c>
      <c r="B125" s="34" t="s">
        <v>150</v>
      </c>
      <c r="C125" s="12" t="s">
        <v>152</v>
      </c>
      <c r="D125" s="12" t="s">
        <v>11</v>
      </c>
      <c r="E125" s="12" t="s">
        <v>153</v>
      </c>
      <c r="F125" s="12" t="s">
        <v>18</v>
      </c>
      <c r="G125" s="12" t="s">
        <v>33</v>
      </c>
      <c r="H125" s="13">
        <f t="shared" si="4"/>
        <v>3000</v>
      </c>
      <c r="I125" s="13">
        <v>0</v>
      </c>
      <c r="J125" s="13">
        <v>3000</v>
      </c>
      <c r="K125" s="13">
        <f t="shared" si="5"/>
        <v>2978.9</v>
      </c>
      <c r="L125" s="13">
        <v>0</v>
      </c>
      <c r="M125" s="13">
        <v>2978.9</v>
      </c>
      <c r="N125" s="13">
        <f t="shared" si="6"/>
        <v>99.29666666666667</v>
      </c>
    </row>
    <row r="126" spans="1:14" ht="90" hidden="1">
      <c r="A126" s="16" t="s">
        <v>90</v>
      </c>
      <c r="B126" s="34" t="s">
        <v>151</v>
      </c>
      <c r="C126" s="12" t="s">
        <v>152</v>
      </c>
      <c r="D126" s="12" t="s">
        <v>11</v>
      </c>
      <c r="E126" s="12" t="s">
        <v>154</v>
      </c>
      <c r="F126" s="12" t="s">
        <v>16</v>
      </c>
      <c r="G126" s="12" t="s">
        <v>33</v>
      </c>
      <c r="H126" s="13">
        <f t="shared" si="4"/>
        <v>0</v>
      </c>
      <c r="I126" s="13"/>
      <c r="J126" s="13"/>
      <c r="K126" s="13">
        <f t="shared" si="5"/>
        <v>0</v>
      </c>
      <c r="L126" s="13"/>
      <c r="M126" s="13"/>
      <c r="N126" s="13" t="e">
        <f t="shared" si="6"/>
        <v>#DIV/0!</v>
      </c>
    </row>
    <row r="127" spans="1:14" ht="97.5" customHeight="1" hidden="1">
      <c r="A127" s="16" t="s">
        <v>177</v>
      </c>
      <c r="B127" s="34" t="s">
        <v>156</v>
      </c>
      <c r="C127" s="12" t="s">
        <v>152</v>
      </c>
      <c r="D127" s="12" t="s">
        <v>11</v>
      </c>
      <c r="E127" s="12" t="s">
        <v>155</v>
      </c>
      <c r="F127" s="12" t="s">
        <v>16</v>
      </c>
      <c r="G127" s="12" t="s">
        <v>33</v>
      </c>
      <c r="H127" s="13">
        <f t="shared" si="4"/>
        <v>0</v>
      </c>
      <c r="I127" s="13"/>
      <c r="J127" s="13"/>
      <c r="K127" s="13">
        <f t="shared" si="5"/>
        <v>0</v>
      </c>
      <c r="L127" s="13"/>
      <c r="M127" s="13"/>
      <c r="N127" s="13" t="e">
        <f t="shared" si="6"/>
        <v>#DIV/0!</v>
      </c>
    </row>
    <row r="128" spans="1:14" ht="74.25" customHeight="1">
      <c r="A128" s="16" t="s">
        <v>149</v>
      </c>
      <c r="B128" s="34" t="s">
        <v>157</v>
      </c>
      <c r="C128" s="12" t="s">
        <v>15</v>
      </c>
      <c r="D128" s="12" t="s">
        <v>7</v>
      </c>
      <c r="E128" s="12" t="s">
        <v>158</v>
      </c>
      <c r="F128" s="12" t="s">
        <v>159</v>
      </c>
      <c r="G128" s="12" t="s">
        <v>33</v>
      </c>
      <c r="H128" s="13">
        <f t="shared" si="4"/>
        <v>900</v>
      </c>
      <c r="I128" s="13">
        <v>0</v>
      </c>
      <c r="J128" s="13">
        <v>900</v>
      </c>
      <c r="K128" s="13">
        <f t="shared" si="5"/>
        <v>0</v>
      </c>
      <c r="L128" s="13">
        <v>0</v>
      </c>
      <c r="M128" s="13">
        <v>0</v>
      </c>
      <c r="N128" s="13">
        <f t="shared" si="6"/>
        <v>0</v>
      </c>
    </row>
    <row r="129" spans="1:14" ht="18">
      <c r="A129" s="18"/>
      <c r="B129" s="25" t="s">
        <v>47</v>
      </c>
      <c r="C129" s="12"/>
      <c r="D129" s="12"/>
      <c r="E129" s="12"/>
      <c r="F129" s="12"/>
      <c r="G129" s="12"/>
      <c r="H129" s="13">
        <f aca="true" t="shared" si="7" ref="H129:M129">SUM(H11:H128)</f>
        <v>1499254.1</v>
      </c>
      <c r="I129" s="13">
        <f t="shared" si="7"/>
        <v>549298</v>
      </c>
      <c r="J129" s="13">
        <f t="shared" si="7"/>
        <v>949956.1000000001</v>
      </c>
      <c r="K129" s="13">
        <f t="shared" si="7"/>
        <v>1232804.3</v>
      </c>
      <c r="L129" s="13">
        <f t="shared" si="7"/>
        <v>418312.30000000005</v>
      </c>
      <c r="M129" s="13">
        <f t="shared" si="7"/>
        <v>814492</v>
      </c>
      <c r="N129" s="13">
        <f t="shared" si="6"/>
        <v>82.22784249847975</v>
      </c>
    </row>
    <row r="130" spans="7:14" ht="12.75">
      <c r="G130" s="3" t="s">
        <v>331</v>
      </c>
      <c r="H130" s="3">
        <f>H131-H129</f>
        <v>55401</v>
      </c>
      <c r="I130" s="3"/>
      <c r="J130" s="3"/>
      <c r="K130" s="3">
        <f>K131-K129</f>
        <v>47373.690599999856</v>
      </c>
      <c r="L130" s="43">
        <f>1850+50</f>
        <v>1900</v>
      </c>
      <c r="M130" s="43"/>
      <c r="N130" s="43"/>
    </row>
    <row r="131" spans="7:14" ht="26.25">
      <c r="G131" s="4" t="s">
        <v>361</v>
      </c>
      <c r="H131" s="2">
        <v>1554655.1</v>
      </c>
      <c r="I131" s="2"/>
      <c r="J131" s="2"/>
      <c r="K131" s="2">
        <v>1280177.9906</v>
      </c>
      <c r="L131" s="2">
        <f>L129+L130</f>
        <v>420212.30000000005</v>
      </c>
      <c r="M131" s="44"/>
      <c r="N131" s="44"/>
    </row>
    <row r="132" spans="8:14" ht="12.75">
      <c r="H132" s="1">
        <f>H128+H125+H122+H118+H117+H88+H73+H70+H66+H63+H59+H49+H45+H34+H28+H20+H11</f>
        <v>1499254.0999999999</v>
      </c>
      <c r="I132" s="1"/>
      <c r="J132" s="1"/>
      <c r="K132" s="1"/>
      <c r="L132" s="1">
        <f>L131-420212.3</f>
        <v>0</v>
      </c>
      <c r="M132" s="1"/>
      <c r="N132" s="1"/>
    </row>
  </sheetData>
  <sheetProtection/>
  <mergeCells count="17">
    <mergeCell ref="M5:N5"/>
    <mergeCell ref="N6:N8"/>
    <mergeCell ref="A3:N3"/>
    <mergeCell ref="J1:N1"/>
    <mergeCell ref="A6:A8"/>
    <mergeCell ref="B6:B8"/>
    <mergeCell ref="C6:C8"/>
    <mergeCell ref="D6:D8"/>
    <mergeCell ref="E6:E8"/>
    <mergeCell ref="F6:F8"/>
    <mergeCell ref="G6:G8"/>
    <mergeCell ref="I7:J7"/>
    <mergeCell ref="H6:J6"/>
    <mergeCell ref="L7:M7"/>
    <mergeCell ref="K6:M6"/>
    <mergeCell ref="H7:H8"/>
    <mergeCell ref="K7:K8"/>
  </mergeCells>
  <printOptions/>
  <pageMargins left="0.6692913385826772" right="0.7874015748031497" top="0.7874015748031497" bottom="0.4330708661417323" header="0.15748031496062992" footer="0.2362204724409449"/>
  <pageSetup fitToHeight="6" fitToWidth="1" horizontalDpi="600" verticalDpi="600" orientation="portrait" paperSize="9" scale="48" r:id="rId1"/>
  <rowBreaks count="1" manualBreakCount="1">
    <brk id="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512_Pgn</dc:creator>
  <cp:keywords/>
  <dc:description/>
  <cp:lastModifiedBy>КРО</cp:lastModifiedBy>
  <cp:lastPrinted>2016-04-21T08:29:44Z</cp:lastPrinted>
  <dcterms:created xsi:type="dcterms:W3CDTF">2007-10-01T13:21:07Z</dcterms:created>
  <dcterms:modified xsi:type="dcterms:W3CDTF">2016-04-22T09:12:33Z</dcterms:modified>
  <cp:category/>
  <cp:version/>
  <cp:contentType/>
  <cp:contentStatus/>
</cp:coreProperties>
</file>