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<sst xmlns="http://schemas.openxmlformats.org/spreadsheetml/2006/main" count="41" uniqueCount="41">
  <si>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</si>
  <si>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</si>
  <si>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</si>
  <si>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</si>
  <si>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</si>
  <si>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</si>
  <si>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</si>
  <si>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</si>
  <si>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</si>
  <si>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</si>
  <si>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</si>
  <si>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</si>
  <si>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</si>
  <si>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</si>
  <si>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</si>
  <si>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</si>
  <si>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комиссии по проекту бюджета городского поселения</t>
  </si>
  <si>
    <t>2016 год</t>
  </si>
  <si>
    <t>Налоги на товары (работы, 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</si>
  <si>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</si>
  <si>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</si>
  <si>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</si>
  <si>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</si>
  <si>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имуществаи прав, находящегося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</si>
  <si>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</si>
  <si>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квартир, находящихся в собственности поселений</t>
  </si>
  <si>
    <t>Отклонение в суммарном выражении</t>
  </si>
  <si>
    <t>Единый сельскохозяйственный налог</t>
  </si>
  <si>
    <t>Доходы от перечисления части прибыли государственных и муниципальных унитарных предприятий, остающейся после уплаты налога и обязательных платежей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</si>
  <si>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</si>
  <si>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</si>
  <si>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</si>
  <si>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</si>
  <si>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</si>
  <si>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</si>
  <si>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Сергиев Посад на 2017 год</t>
  </si>
  <si>
    <t>Сравнительный анализ поступления доходов по проекту бюджета городского поселения Сергиев Посад  Сергиево-Посадского муниципального района на 2017 год</t>
  </si>
  <si>
    <t>2017 год</t>
  </si>
  <si>
    <t>Уточненный план по бюджету на 01.10.2016г.</t>
  </si>
  <si>
    <t>2017год к первоначальному бюджету 2016года (стр.4-стр.2)</t>
  </si>
  <si>
    <t>2017год к уточненному бюджету 2016года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</si>
</sst>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4">
      <selection activeCell="H9" sqref="H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14</v>
      </c>
    </row>
    <row r="2" ht="16.5" customHeight="1">
      <c r="D2" t="s">
        <v>16</v>
      </c>
    </row>
    <row r="3" ht="16.5" customHeight="1">
      <c r="D3" t="s">
        <v>35</v>
      </c>
    </row>
    <row r="4" ht="16.5" customHeight="1"/>
    <row r="5" spans="1:6" ht="28.5" customHeight="1">
      <c r="A5" s="14" t="s">
        <v>36</v>
      </c>
      <c r="B5" s="14"/>
      <c r="C5" s="14"/>
      <c r="D5" s="14"/>
      <c r="E5" s="14"/>
      <c r="F5" s="14"/>
    </row>
    <row r="6" ht="12.75">
      <c r="H6" t="s">
        <v>15</v>
      </c>
    </row>
    <row r="7" spans="1:8" ht="44.25" customHeight="1">
      <c r="A7" s="19" t="s">
        <v>0</v>
      </c>
      <c r="B7" s="17" t="s">
        <v>17</v>
      </c>
      <c r="C7" s="18"/>
      <c r="D7" s="1" t="s">
        <v>37</v>
      </c>
      <c r="E7" s="17" t="s">
        <v>1</v>
      </c>
      <c r="F7" s="18"/>
      <c r="G7" s="15" t="s">
        <v>26</v>
      </c>
      <c r="H7" s="16"/>
    </row>
    <row r="8" spans="1:8" ht="63.75">
      <c r="A8" s="20"/>
      <c r="B8" s="2" t="s">
        <v>2</v>
      </c>
      <c r="C8" s="3" t="s">
        <v>38</v>
      </c>
      <c r="D8" s="2" t="s">
        <v>3</v>
      </c>
      <c r="E8" s="5" t="s">
        <v>4</v>
      </c>
      <c r="F8" s="4" t="s">
        <v>5</v>
      </c>
      <c r="G8" s="13" t="s">
        <v>39</v>
      </c>
      <c r="H8" s="13" t="s">
        <v>40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B11+B15+B16+B12+B14+B13</f>
        <v>634601.2999999999</v>
      </c>
      <c r="C10" s="12">
        <f>C11+C15+C16+C12+C14+C13</f>
        <v>636401.9999999999</v>
      </c>
      <c r="D10" s="12">
        <f>D11+D15+D16+D12+D14+D13</f>
        <v>606561.5</v>
      </c>
      <c r="E10" s="12">
        <f aca="true" t="shared" si="0" ref="E10:E33">D10/B10*100</f>
        <v>95.58150920901045</v>
      </c>
      <c r="F10" s="12">
        <f>D10/C10*100</f>
        <v>95.31106124745052</v>
      </c>
      <c r="G10" s="12">
        <f>D10-B10</f>
        <v>-28039.79999999993</v>
      </c>
      <c r="H10" s="12">
        <f>D10-C10</f>
        <v>-29840.499999999884</v>
      </c>
    </row>
    <row r="11" spans="1:8" ht="12.75">
      <c r="A11" s="8" t="s">
        <v>7</v>
      </c>
      <c r="B11" s="11">
        <v>391225</v>
      </c>
      <c r="C11" s="11">
        <v>412390.8</v>
      </c>
      <c r="D11" s="11">
        <v>400071</v>
      </c>
      <c r="E11" s="11">
        <f t="shared" si="0"/>
        <v>102.26110294587514</v>
      </c>
      <c r="F11" s="11">
        <f>D11/C11*100</f>
        <v>97.01259096953666</v>
      </c>
      <c r="G11" s="11">
        <f aca="true" t="shared" si="1" ref="G11:G33">D11-B11</f>
        <v>8846</v>
      </c>
      <c r="H11" s="11">
        <f>D11-C11</f>
        <v>-12319.799999999988</v>
      </c>
    </row>
    <row r="12" spans="1:8" ht="25.5">
      <c r="A12" s="8" t="s">
        <v>18</v>
      </c>
      <c r="B12" s="11">
        <v>20401.2</v>
      </c>
      <c r="C12" s="11">
        <v>20401.2</v>
      </c>
      <c r="D12" s="11">
        <v>16877</v>
      </c>
      <c r="E12" s="11">
        <v>0</v>
      </c>
      <c r="F12" s="11">
        <v>0</v>
      </c>
      <c r="G12" s="11">
        <f>D12-B12</f>
        <v>-3524.2000000000007</v>
      </c>
      <c r="H12" s="11">
        <f>D12-C12</f>
        <v>-3524.2000000000007</v>
      </c>
    </row>
    <row r="13" spans="1:8" ht="12.75">
      <c r="A13" s="8" t="s">
        <v>27</v>
      </c>
      <c r="B13" s="11">
        <v>319.7</v>
      </c>
      <c r="C13" s="11">
        <v>374.7</v>
      </c>
      <c r="D13" s="11">
        <v>339</v>
      </c>
      <c r="E13" s="11">
        <f t="shared" si="0"/>
        <v>106.03690960275259</v>
      </c>
      <c r="F13" s="11">
        <f>D13/C13*100</f>
        <v>90.47237790232187</v>
      </c>
      <c r="G13" s="11">
        <f t="shared" si="1"/>
        <v>19.30000000000001</v>
      </c>
      <c r="H13" s="11">
        <f>D13-C13</f>
        <v>-35.69999999999999</v>
      </c>
    </row>
    <row r="14" spans="1:8" ht="63.75">
      <c r="A14" s="8" t="s">
        <v>19</v>
      </c>
      <c r="B14" s="11">
        <v>31285.9</v>
      </c>
      <c r="C14" s="11">
        <v>26785.9</v>
      </c>
      <c r="D14" s="11">
        <v>18975</v>
      </c>
      <c r="E14" s="11">
        <v>0</v>
      </c>
      <c r="F14" s="11">
        <v>0</v>
      </c>
      <c r="G14" s="11">
        <f>D14-B14</f>
        <v>-12310.900000000001</v>
      </c>
      <c r="H14" s="11">
        <f>D14-C14</f>
        <v>-7810.9000000000015</v>
      </c>
    </row>
    <row r="15" spans="1:8" ht="12.75">
      <c r="A15" s="8" t="s">
        <v>20</v>
      </c>
      <c r="B15" s="11">
        <v>191219.5</v>
      </c>
      <c r="C15" s="11">
        <v>176299.4</v>
      </c>
      <c r="D15" s="11">
        <v>170149.5</v>
      </c>
      <c r="E15" s="11">
        <f t="shared" si="0"/>
        <v>88.98124929727356</v>
      </c>
      <c r="F15" s="11">
        <f aca="true" t="shared" si="2" ref="F15:F33">D15/C15*100</f>
        <v>96.51167275668551</v>
      </c>
      <c r="G15" s="11">
        <f t="shared" si="1"/>
        <v>-21070</v>
      </c>
      <c r="H15" s="11">
        <f aca="true" t="shared" si="3" ref="H15:H33">D15-C15</f>
        <v>-6149.899999999994</v>
      </c>
    </row>
    <row r="16" spans="1:8" ht="38.25">
      <c r="A16" s="8" t="s">
        <v>21</v>
      </c>
      <c r="B16" s="11">
        <v>150</v>
      </c>
      <c r="C16" s="11">
        <v>150</v>
      </c>
      <c r="D16" s="11">
        <v>150</v>
      </c>
      <c r="E16" s="11">
        <f t="shared" si="0"/>
        <v>100</v>
      </c>
      <c r="F16" s="11">
        <f t="shared" si="2"/>
        <v>100</v>
      </c>
      <c r="G16" s="11">
        <f t="shared" si="1"/>
        <v>0</v>
      </c>
      <c r="H16" s="11">
        <f t="shared" si="3"/>
        <v>0</v>
      </c>
    </row>
    <row r="17" spans="1:8" ht="12.75">
      <c r="A17" s="7" t="s">
        <v>8</v>
      </c>
      <c r="B17" s="12">
        <f>B18+B19+B25+B26+B27+B21+B22+B23+B20+B24</f>
        <v>186665.8</v>
      </c>
      <c r="C17" s="12">
        <f>C18+C19+C25+C26+C27+C21+C22+C23+C20+C24</f>
        <v>189544.5</v>
      </c>
      <c r="D17" s="12">
        <f>D18+D19+D25+D26+D27+D21+D22+D23+D20+D24</f>
        <v>150051.79999999996</v>
      </c>
      <c r="E17" s="12">
        <f t="shared" si="0"/>
        <v>80.38526607444962</v>
      </c>
      <c r="F17" s="12">
        <f t="shared" si="2"/>
        <v>79.16441785438246</v>
      </c>
      <c r="G17" s="12">
        <f t="shared" si="1"/>
        <v>-36614.00000000003</v>
      </c>
      <c r="H17" s="12">
        <f t="shared" si="3"/>
        <v>-39492.70000000004</v>
      </c>
    </row>
    <row r="18" spans="1:8" ht="89.25">
      <c r="A18" s="8" t="s">
        <v>9</v>
      </c>
      <c r="B18" s="11">
        <v>69965.9</v>
      </c>
      <c r="C18" s="11">
        <v>69965.9</v>
      </c>
      <c r="D18" s="11">
        <v>69731</v>
      </c>
      <c r="E18" s="11">
        <f t="shared" si="0"/>
        <v>99.66426502053145</v>
      </c>
      <c r="F18" s="11">
        <f t="shared" si="2"/>
        <v>99.66426502053145</v>
      </c>
      <c r="G18" s="11">
        <f t="shared" si="1"/>
        <v>-234.89999999999418</v>
      </c>
      <c r="H18" s="11">
        <f t="shared" si="3"/>
        <v>-234.89999999999418</v>
      </c>
    </row>
    <row r="19" spans="1:8" ht="51">
      <c r="A19" s="8" t="s">
        <v>22</v>
      </c>
      <c r="B19" s="11">
        <v>38534.1</v>
      </c>
      <c r="C19" s="11">
        <v>26963.1</v>
      </c>
      <c r="D19" s="11">
        <v>25306.9</v>
      </c>
      <c r="E19" s="11">
        <f t="shared" si="0"/>
        <v>65.67403935734843</v>
      </c>
      <c r="F19" s="11">
        <f t="shared" si="2"/>
        <v>93.85753121859133</v>
      </c>
      <c r="G19" s="11">
        <f t="shared" si="1"/>
        <v>-13227.199999999997</v>
      </c>
      <c r="H19" s="11">
        <f t="shared" si="3"/>
        <v>-1656.199999999997</v>
      </c>
    </row>
    <row r="20" spans="1:8" ht="76.5">
      <c r="A20" s="8" t="s">
        <v>28</v>
      </c>
      <c r="B20" s="11">
        <v>144.9</v>
      </c>
      <c r="C20" s="11">
        <v>48.4</v>
      </c>
      <c r="D20" s="11">
        <v>80</v>
      </c>
      <c r="E20" s="11">
        <f t="shared" si="0"/>
        <v>55.21048999309869</v>
      </c>
      <c r="F20" s="11">
        <f t="shared" si="2"/>
        <v>165.28925619834712</v>
      </c>
      <c r="G20" s="11">
        <f t="shared" si="1"/>
        <v>-64.9</v>
      </c>
      <c r="H20" s="11">
        <f t="shared" si="3"/>
        <v>31.6</v>
      </c>
    </row>
    <row r="21" spans="1:8" ht="102">
      <c r="A21" s="8" t="s">
        <v>23</v>
      </c>
      <c r="B21" s="11">
        <v>30368</v>
      </c>
      <c r="C21" s="11">
        <v>30368</v>
      </c>
      <c r="D21" s="11">
        <v>30912.8</v>
      </c>
      <c r="E21" s="11"/>
      <c r="F21" s="11">
        <f t="shared" si="2"/>
        <v>101.79399367755533</v>
      </c>
      <c r="G21" s="11"/>
      <c r="H21" s="11">
        <f t="shared" si="3"/>
        <v>544.7999999999993</v>
      </c>
    </row>
    <row r="22" spans="1:8" ht="38.25">
      <c r="A22" s="8" t="s">
        <v>24</v>
      </c>
      <c r="B22" s="11">
        <v>0</v>
      </c>
      <c r="C22" s="11">
        <v>549.5</v>
      </c>
      <c r="D22" s="11">
        <v>582.4</v>
      </c>
      <c r="E22" s="11"/>
      <c r="F22" s="11"/>
      <c r="G22" s="11"/>
      <c r="H22" s="11">
        <f t="shared" si="3"/>
        <v>32.89999999999998</v>
      </c>
    </row>
    <row r="23" spans="1:8" ht="38.25">
      <c r="A23" s="8" t="s">
        <v>25</v>
      </c>
      <c r="B23" s="11">
        <v>800</v>
      </c>
      <c r="C23" s="11">
        <v>1295</v>
      </c>
      <c r="D23" s="11">
        <v>200</v>
      </c>
      <c r="E23" s="11"/>
      <c r="F23" s="11">
        <f t="shared" si="2"/>
        <v>15.444015444015443</v>
      </c>
      <c r="G23" s="11"/>
      <c r="H23" s="11">
        <f t="shared" si="3"/>
        <v>-1095</v>
      </c>
    </row>
    <row r="24" spans="1:8" ht="102">
      <c r="A24" s="8" t="s">
        <v>30</v>
      </c>
      <c r="B24" s="11">
        <v>36502.9</v>
      </c>
      <c r="C24" s="11">
        <v>28054.1</v>
      </c>
      <c r="D24" s="11">
        <v>9659.8</v>
      </c>
      <c r="E24" s="11"/>
      <c r="F24" s="11">
        <f t="shared" si="2"/>
        <v>34.43275670935799</v>
      </c>
      <c r="G24" s="11"/>
      <c r="H24" s="11">
        <f t="shared" si="3"/>
        <v>-18394.3</v>
      </c>
    </row>
    <row r="25" spans="1:8" ht="76.5">
      <c r="A25" s="8" t="s">
        <v>29</v>
      </c>
      <c r="B25" s="11">
        <v>4000</v>
      </c>
      <c r="C25" s="11">
        <v>5500</v>
      </c>
      <c r="D25" s="11">
        <v>8458</v>
      </c>
      <c r="E25" s="11">
        <f t="shared" si="0"/>
        <v>211.45000000000002</v>
      </c>
      <c r="F25" s="11">
        <f t="shared" si="2"/>
        <v>153.78181818181818</v>
      </c>
      <c r="G25" s="11">
        <f t="shared" si="1"/>
        <v>4458</v>
      </c>
      <c r="H25" s="11">
        <f t="shared" si="3"/>
        <v>2958</v>
      </c>
    </row>
    <row r="26" spans="1:8" ht="12.75">
      <c r="A26" s="8" t="s">
        <v>10</v>
      </c>
      <c r="B26" s="11">
        <v>100</v>
      </c>
      <c r="C26" s="11">
        <v>100</v>
      </c>
      <c r="D26" s="11">
        <v>100</v>
      </c>
      <c r="E26" s="11">
        <f t="shared" si="0"/>
        <v>100</v>
      </c>
      <c r="F26" s="11">
        <f t="shared" si="2"/>
        <v>100</v>
      </c>
      <c r="G26" s="11">
        <f t="shared" si="1"/>
        <v>0</v>
      </c>
      <c r="H26" s="11">
        <f t="shared" si="3"/>
        <v>0</v>
      </c>
    </row>
    <row r="27" spans="1:8" ht="12.75">
      <c r="A27" s="8" t="s">
        <v>11</v>
      </c>
      <c r="B27" s="11">
        <v>6250</v>
      </c>
      <c r="C27" s="11">
        <v>26700.5</v>
      </c>
      <c r="D27" s="11">
        <v>5020.9</v>
      </c>
      <c r="E27" s="11">
        <f t="shared" si="0"/>
        <v>80.33439999999999</v>
      </c>
      <c r="F27" s="11">
        <f t="shared" si="2"/>
        <v>18.804516769348886</v>
      </c>
      <c r="G27" s="11">
        <f t="shared" si="1"/>
        <v>-1229.1000000000004</v>
      </c>
      <c r="H27" s="11">
        <f t="shared" si="3"/>
        <v>-21679.6</v>
      </c>
    </row>
    <row r="28" spans="1:8" ht="38.25">
      <c r="A28" s="9" t="s">
        <v>12</v>
      </c>
      <c r="B28" s="12">
        <f>B29+B30+B31+B32</f>
        <v>23991.4</v>
      </c>
      <c r="C28" s="12">
        <f>C29+C30+C31+C32</f>
        <v>272195</v>
      </c>
      <c r="D28" s="12">
        <f>D29+D30+D31+D32</f>
        <v>2083</v>
      </c>
      <c r="E28" s="12">
        <f t="shared" si="0"/>
        <v>8.682277816217479</v>
      </c>
      <c r="F28" s="12">
        <f t="shared" si="2"/>
        <v>0.7652601994893367</v>
      </c>
      <c r="G28" s="12">
        <f t="shared" si="1"/>
        <v>-21908.4</v>
      </c>
      <c r="H28" s="12">
        <f t="shared" si="3"/>
        <v>-270112</v>
      </c>
    </row>
    <row r="29" spans="1:8" ht="38.25">
      <c r="A29" s="8" t="s">
        <v>31</v>
      </c>
      <c r="B29" s="11">
        <v>1285</v>
      </c>
      <c r="C29" s="11">
        <v>3261</v>
      </c>
      <c r="D29" s="11">
        <v>2083</v>
      </c>
      <c r="E29" s="11">
        <f t="shared" si="0"/>
        <v>162.1011673151751</v>
      </c>
      <c r="F29" s="11">
        <f t="shared" si="2"/>
        <v>63.87611162220178</v>
      </c>
      <c r="G29" s="11">
        <f t="shared" si="1"/>
        <v>798</v>
      </c>
      <c r="H29" s="11">
        <f t="shared" si="3"/>
        <v>-1178</v>
      </c>
    </row>
    <row r="30" spans="1:8" ht="38.25">
      <c r="A30" s="8" t="s">
        <v>32</v>
      </c>
      <c r="B30" s="11">
        <v>22706.4</v>
      </c>
      <c r="C30" s="11">
        <v>174642.4</v>
      </c>
      <c r="D30" s="11">
        <v>0</v>
      </c>
      <c r="E30" s="11">
        <f t="shared" si="0"/>
        <v>0</v>
      </c>
      <c r="F30" s="11">
        <f t="shared" si="2"/>
        <v>0</v>
      </c>
      <c r="G30" s="11">
        <f t="shared" si="1"/>
        <v>-22706.4</v>
      </c>
      <c r="H30" s="11">
        <f t="shared" si="3"/>
        <v>-174642.4</v>
      </c>
    </row>
    <row r="31" spans="1:8" ht="12.75">
      <c r="A31" s="8" t="s">
        <v>33</v>
      </c>
      <c r="B31" s="11">
        <v>0</v>
      </c>
      <c r="C31" s="11">
        <v>94271.6</v>
      </c>
      <c r="D31" s="11">
        <v>0</v>
      </c>
      <c r="E31" s="11"/>
      <c r="F31" s="11">
        <f t="shared" si="2"/>
        <v>0</v>
      </c>
      <c r="G31" s="11">
        <f t="shared" si="1"/>
        <v>0</v>
      </c>
      <c r="H31" s="11">
        <f t="shared" si="3"/>
        <v>-94271.6</v>
      </c>
    </row>
    <row r="32" spans="1:8" ht="25.5">
      <c r="A32" s="8" t="s">
        <v>34</v>
      </c>
      <c r="B32" s="11">
        <v>0</v>
      </c>
      <c r="C32" s="11">
        <v>20</v>
      </c>
      <c r="D32" s="11">
        <v>0</v>
      </c>
      <c r="E32" s="11"/>
      <c r="F32" s="11">
        <f t="shared" si="2"/>
        <v>0</v>
      </c>
      <c r="G32" s="11">
        <f t="shared" si="1"/>
        <v>0</v>
      </c>
      <c r="H32" s="11">
        <f t="shared" si="3"/>
        <v>-20</v>
      </c>
    </row>
    <row r="33" spans="1:8" ht="15.75">
      <c r="A33" s="10" t="s">
        <v>13</v>
      </c>
      <c r="B33" s="12">
        <f>B28+B10+B17</f>
        <v>845258.5</v>
      </c>
      <c r="C33" s="12">
        <f>C28+C10+C17</f>
        <v>1098141.5</v>
      </c>
      <c r="D33" s="12">
        <f>D28+D10+D17</f>
        <v>758696.2999999999</v>
      </c>
      <c r="E33" s="11">
        <f t="shared" si="0"/>
        <v>89.75908553418864</v>
      </c>
      <c r="F33" s="12">
        <f t="shared" si="2"/>
        <v>69.08912011794473</v>
      </c>
      <c r="G33" s="12">
        <f t="shared" si="1"/>
        <v>-86562.20000000007</v>
      </c>
      <c r="H33" s="12">
        <f t="shared" si="3"/>
        <v>-339445.20000000007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2015-11-10T12:06:28Z</cp:lastPrinted>
  <dcterms:created xsi:type="dcterms:W3CDTF">2010-11-30T05:55:01Z</dcterms:created>
  <dcterms:modified xsi:type="dcterms:W3CDTF">2016-11-22T12:04:07Z</dcterms:modified>
  <cp:category/>
  <cp:version/>
  <cp:contentType/>
  <cp:contentStatus/>
</cp:coreProperties>
</file>