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<sst xmlns="http://schemas.openxmlformats.org/spreadsheetml/2006/main" count="45" uniqueCount="42">
  <si>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</si>
  <si>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</si>
  <si>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</si>
  <si>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</si>
  <si>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</si>
  <si>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</si>
  <si>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</si>
  <si>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</si>
  <si>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</si>
  <si>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</si>
  <si>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</si>
  <si>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</si>
  <si>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</si>
  <si>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</si>
  <si>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</si>
  <si>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</si>
  <si>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</si>
  <si>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</si>
  <si>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</si>
  <si>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</si>
  <si>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</si>
  <si>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</si>
  <si>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</si>
  <si>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</si>
  <si>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</si>
  <si>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</si>
  <si>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</si>
  <si>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</si>
  <si>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</si>
  <si>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</si>
  <si>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</si>
  <si>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</si>
  <si>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Приложение №2 к Заключению Контрольно-счетной</t>
  </si>
  <si>
    <t>2016 год</t>
  </si>
  <si>
    <t>Доходы откомпенсации затрат государства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</si>
  <si>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</si>
  <si>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</si>
  <si>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комиссии по отчету об исполнении бюджета за  2017 год</t>
  </si>
  <si>
    <t>Исполнение доходов за 2017 текущего года в сравнение с аналогичным периодом 2016 года</t>
  </si>
  <si>
    <t>2017 год</t>
  </si>
  <si>
    <t>Исполнено за 2017 год</t>
  </si>
  <si>
    <t xml:space="preserve">Исполнено за 2016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</si>
</sst>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workbookViewId="0" topLeftCell="A28">
      <selection activeCell="C40" sqref="C4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32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17</v>
      </c>
    </row>
    <row r="11" ht="12">
      <c r="J11" t="s">
        <v>5</v>
      </c>
    </row>
    <row r="12" spans="1:11" ht="15.75">
      <c r="A12" s="19" t="s">
        <v>0</v>
      </c>
      <c r="B12" s="16" t="s">
        <v>39</v>
      </c>
      <c r="C12" s="17"/>
      <c r="D12" s="17"/>
      <c r="E12" s="18"/>
      <c r="G12" s="16" t="s">
        <v>33</v>
      </c>
      <c r="H12" s="17"/>
      <c r="I12" s="17"/>
      <c r="J12" s="18"/>
      <c r="K12" s="21" t="s">
        <v>4</v>
      </c>
    </row>
    <row r="13" spans="1:11" ht="61.5" customHeight="1">
      <c r="A13" s="20"/>
      <c r="B13" s="1" t="s">
        <v>1</v>
      </c>
      <c r="C13" s="1" t="s">
        <v>40</v>
      </c>
      <c r="D13" s="1" t="s">
        <v>2</v>
      </c>
      <c r="E13" s="1" t="s">
        <v>3</v>
      </c>
      <c r="G13" s="2" t="s">
        <v>1</v>
      </c>
      <c r="H13" s="2" t="s">
        <v>41</v>
      </c>
      <c r="I13" s="2" t="s">
        <v>2</v>
      </c>
      <c r="J13" s="2" t="s">
        <v>3</v>
      </c>
      <c r="K13" s="22"/>
    </row>
    <row r="14" spans="1:11" ht="12.75">
      <c r="A14" s="3" t="s">
        <v>6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7</v>
      </c>
      <c r="B15" s="10">
        <f>B16+B17+B18+B19+B20+B21</f>
        <v>620553.1000000001</v>
      </c>
      <c r="C15" s="10">
        <f>C16+C17+C18+C19+C20+C21</f>
        <v>644529.5000000001</v>
      </c>
      <c r="D15" s="9">
        <f>C15/C41*100</f>
        <v>34.212798217639914</v>
      </c>
      <c r="E15" s="10">
        <f aca="true" t="shared" si="0" ref="E15:E21">C15/B15*100</f>
        <v>103.86371448309582</v>
      </c>
      <c r="G15" s="10">
        <f>G16+G17+G18+G19+G20+G21</f>
        <v>612902</v>
      </c>
      <c r="H15" s="10">
        <f>H16+H17+H18+H19+H20+H21</f>
        <v>611654.5</v>
      </c>
      <c r="I15" s="9">
        <f>H15/H41*100</f>
        <v>50.57670163116001</v>
      </c>
      <c r="J15" s="10">
        <f aca="true" t="shared" si="1" ref="J15:J21">H15/G15*100</f>
        <v>99.79646011923603</v>
      </c>
      <c r="K15" s="9">
        <f>C15/H15*100</f>
        <v>105.3747663100656</v>
      </c>
    </row>
    <row r="16" spans="1:11" ht="12.75">
      <c r="A16" s="7" t="s">
        <v>8</v>
      </c>
      <c r="B16" s="13">
        <v>400071</v>
      </c>
      <c r="C16" s="13">
        <v>416928.8</v>
      </c>
      <c r="D16" s="4"/>
      <c r="E16" s="12">
        <f t="shared" si="0"/>
        <v>104.21370206788293</v>
      </c>
      <c r="G16" s="13">
        <v>402390.8</v>
      </c>
      <c r="H16" s="13">
        <v>401295.7</v>
      </c>
      <c r="I16" s="4"/>
      <c r="J16" s="12">
        <f t="shared" si="1"/>
        <v>99.7278516308027</v>
      </c>
      <c r="K16" s="4"/>
    </row>
    <row r="17" spans="1:11" ht="38.25">
      <c r="A17" s="8" t="s">
        <v>25</v>
      </c>
      <c r="B17" s="13">
        <v>16877</v>
      </c>
      <c r="C17" s="13">
        <v>16391.4</v>
      </c>
      <c r="D17" s="4"/>
      <c r="E17" s="12">
        <f t="shared" si="0"/>
        <v>97.12271138235468</v>
      </c>
      <c r="G17" s="13">
        <v>20401.2</v>
      </c>
      <c r="H17" s="13">
        <v>21707</v>
      </c>
      <c r="I17" s="4"/>
      <c r="J17" s="12">
        <f t="shared" si="1"/>
        <v>106.40060388604591</v>
      </c>
      <c r="K17" s="4"/>
    </row>
    <row r="18" spans="1:11" ht="12.75">
      <c r="A18" s="8" t="s">
        <v>9</v>
      </c>
      <c r="B18" s="13">
        <v>199</v>
      </c>
      <c r="C18" s="13">
        <v>197.4</v>
      </c>
      <c r="D18" s="4"/>
      <c r="E18" s="12">
        <f t="shared" si="0"/>
        <v>99.19597989949749</v>
      </c>
      <c r="G18" s="13">
        <v>374.7</v>
      </c>
      <c r="H18" s="13">
        <v>361.9</v>
      </c>
      <c r="I18" s="4"/>
      <c r="J18" s="12">
        <f t="shared" si="1"/>
        <v>96.58393381371764</v>
      </c>
      <c r="K18" s="4"/>
    </row>
    <row r="19" spans="1:11" ht="12.75">
      <c r="A19" s="8" t="s">
        <v>18</v>
      </c>
      <c r="B19" s="13">
        <v>41518.9</v>
      </c>
      <c r="C19" s="13">
        <v>43638</v>
      </c>
      <c r="D19" s="4"/>
      <c r="E19" s="12">
        <f t="shared" si="0"/>
        <v>105.10394061499701</v>
      </c>
      <c r="G19" s="13">
        <v>21265.9</v>
      </c>
      <c r="H19" s="13">
        <v>21462.7</v>
      </c>
      <c r="I19" s="4"/>
      <c r="J19" s="12">
        <f t="shared" si="1"/>
        <v>100.9254252112537</v>
      </c>
      <c r="K19" s="4"/>
    </row>
    <row r="20" spans="1:11" ht="12.75">
      <c r="A20" s="8" t="s">
        <v>16</v>
      </c>
      <c r="B20" s="13">
        <v>161867.2</v>
      </c>
      <c r="C20" s="13">
        <v>167359.5</v>
      </c>
      <c r="D20" s="4"/>
      <c r="E20" s="12">
        <f t="shared" si="0"/>
        <v>103.39309013808851</v>
      </c>
      <c r="G20" s="13">
        <v>168299.4</v>
      </c>
      <c r="H20" s="13">
        <v>166661.6</v>
      </c>
      <c r="I20" s="4"/>
      <c r="J20" s="12">
        <f t="shared" si="1"/>
        <v>99.02685333399882</v>
      </c>
      <c r="K20" s="4"/>
    </row>
    <row r="21" spans="1:11" ht="38.25">
      <c r="A21" s="8" t="s">
        <v>10</v>
      </c>
      <c r="B21" s="13">
        <v>20</v>
      </c>
      <c r="C21" s="13">
        <v>14.4</v>
      </c>
      <c r="D21" s="4"/>
      <c r="E21" s="4">
        <f t="shared" si="0"/>
        <v>72</v>
      </c>
      <c r="G21" s="13">
        <v>170</v>
      </c>
      <c r="H21" s="13">
        <v>165.6</v>
      </c>
      <c r="I21" s="4"/>
      <c r="J21" s="4">
        <f t="shared" si="1"/>
        <v>97.41176470588235</v>
      </c>
      <c r="K21" s="4"/>
    </row>
    <row r="22" spans="1:11" ht="12.75">
      <c r="A22" s="6" t="s">
        <v>11</v>
      </c>
      <c r="B22" s="10">
        <f>B23+B24+B26+B28+B30+B31+B32+B25+B29+B27</f>
        <v>200252.09999999998</v>
      </c>
      <c r="C22" s="10">
        <f>C23+C24+C26+C28+C30+C31+C32+C25+C29+C27</f>
        <v>189797.3</v>
      </c>
      <c r="D22" s="9">
        <f>C22/C41*100</f>
        <v>10.074785913061959</v>
      </c>
      <c r="E22" s="10">
        <f>C22/B22*100</f>
        <v>94.77918084254797</v>
      </c>
      <c r="G22" s="10">
        <f>G23+G24+G26+G28+G30+G31+G32+G25+G29+G27</f>
        <v>174723.5</v>
      </c>
      <c r="H22" s="10">
        <f>H23+H24+H26+H28+H30+H31+H32+H25+H29+H27</f>
        <v>171692.9</v>
      </c>
      <c r="I22" s="9">
        <f>H22/H41*100</f>
        <v>14.197002679598683</v>
      </c>
      <c r="J22" s="10">
        <f>H22/G22*100</f>
        <v>98.26548804253578</v>
      </c>
      <c r="K22" s="9">
        <f>C22/H22*100</f>
        <v>110.54464104223297</v>
      </c>
    </row>
    <row r="23" spans="1:11" ht="89.25">
      <c r="A23" s="8" t="s">
        <v>21</v>
      </c>
      <c r="B23" s="13">
        <v>57990</v>
      </c>
      <c r="C23" s="13">
        <v>57168.4</v>
      </c>
      <c r="D23" s="4"/>
      <c r="E23" s="12">
        <f aca="true" t="shared" si="2" ref="E23:E32">C23/B23*100</f>
        <v>98.58320400068978</v>
      </c>
      <c r="G23" s="13">
        <v>69965.9</v>
      </c>
      <c r="H23" s="13">
        <v>79029.5</v>
      </c>
      <c r="I23" s="4"/>
      <c r="J23" s="12">
        <f>H23/G23*100</f>
        <v>112.95431059987794</v>
      </c>
      <c r="K23" s="4"/>
    </row>
    <row r="24" spans="1:11" ht="51">
      <c r="A24" s="8" t="s">
        <v>22</v>
      </c>
      <c r="B24" s="13">
        <v>28321.7</v>
      </c>
      <c r="C24" s="13">
        <v>29683.4</v>
      </c>
      <c r="D24" s="4"/>
      <c r="E24" s="12">
        <f t="shared" si="2"/>
        <v>104.80797409760008</v>
      </c>
      <c r="G24" s="13">
        <v>26963.1</v>
      </c>
      <c r="H24" s="13">
        <v>29234.2</v>
      </c>
      <c r="I24" s="4"/>
      <c r="J24" s="12">
        <f>H24/G24*100</f>
        <v>108.42299290511848</v>
      </c>
      <c r="K24" s="4"/>
    </row>
    <row r="25" spans="1:11" ht="76.5">
      <c r="A25" s="8" t="s">
        <v>26</v>
      </c>
      <c r="B25" s="13">
        <v>30.4</v>
      </c>
      <c r="C25" s="13">
        <v>30.4</v>
      </c>
      <c r="D25" s="4"/>
      <c r="E25" s="12">
        <f t="shared" si="2"/>
        <v>100</v>
      </c>
      <c r="G25" s="13">
        <v>48.4</v>
      </c>
      <c r="H25" s="13">
        <v>48.4</v>
      </c>
      <c r="I25" s="4"/>
      <c r="J25" s="12">
        <f>H25/G25*100</f>
        <v>100</v>
      </c>
      <c r="K25" s="4"/>
    </row>
    <row r="26" spans="1:11" ht="114.75">
      <c r="A26" s="8" t="s">
        <v>23</v>
      </c>
      <c r="B26" s="13">
        <v>32077.7</v>
      </c>
      <c r="C26" s="13">
        <v>21528.1</v>
      </c>
      <c r="D26" s="4"/>
      <c r="E26" s="12">
        <f t="shared" si="2"/>
        <v>67.11235531225742</v>
      </c>
      <c r="G26" s="13">
        <v>30368</v>
      </c>
      <c r="H26" s="13">
        <v>15512.8</v>
      </c>
      <c r="I26" s="4"/>
      <c r="J26" s="12">
        <f>H26/G26*100</f>
        <v>51.0827186512118</v>
      </c>
      <c r="K26" s="4"/>
    </row>
    <row r="27" spans="1:11" ht="25.5">
      <c r="A27" s="8" t="s">
        <v>34</v>
      </c>
      <c r="B27" s="13">
        <v>382.4</v>
      </c>
      <c r="C27" s="13">
        <v>424.5</v>
      </c>
      <c r="D27" s="4"/>
      <c r="E27" s="12">
        <f t="shared" si="2"/>
        <v>111.00941422594144</v>
      </c>
      <c r="G27" s="13">
        <v>330.5</v>
      </c>
      <c r="H27" s="13">
        <v>340.7</v>
      </c>
      <c r="I27" s="4"/>
      <c r="J27" s="12">
        <f>H27/G27*100</f>
        <v>103.08623298033281</v>
      </c>
      <c r="K27" s="4"/>
    </row>
    <row r="28" spans="1:11" ht="38.25">
      <c r="A28" s="8" t="s">
        <v>20</v>
      </c>
      <c r="B28" s="13">
        <v>200</v>
      </c>
      <c r="C28" s="13">
        <v>0</v>
      </c>
      <c r="D28" s="4"/>
      <c r="E28" s="12"/>
      <c r="G28" s="13">
        <v>1295</v>
      </c>
      <c r="H28" s="13">
        <v>1295</v>
      </c>
      <c r="I28" s="4"/>
      <c r="J28" s="12"/>
      <c r="K28" s="4"/>
    </row>
    <row r="29" spans="1:11" ht="102">
      <c r="A29" s="8" t="s">
        <v>27</v>
      </c>
      <c r="B29" s="13">
        <v>18804</v>
      </c>
      <c r="C29" s="13">
        <v>19093.8</v>
      </c>
      <c r="D29" s="4"/>
      <c r="E29" s="12">
        <f t="shared" si="2"/>
        <v>101.54116145500957</v>
      </c>
      <c r="G29" s="13">
        <v>9137.1</v>
      </c>
      <c r="H29" s="13">
        <v>9396.1</v>
      </c>
      <c r="I29" s="4"/>
      <c r="J29" s="12">
        <f>H29/G29*100</f>
        <v>102.83459741055697</v>
      </c>
      <c r="K29" s="4"/>
    </row>
    <row r="30" spans="1:11" ht="114.75">
      <c r="A30" s="8" t="s">
        <v>19</v>
      </c>
      <c r="B30" s="13">
        <v>17550.1</v>
      </c>
      <c r="C30" s="13">
        <v>18085.6</v>
      </c>
      <c r="D30" s="4"/>
      <c r="E30" s="12">
        <f t="shared" si="2"/>
        <v>103.0512646651586</v>
      </c>
      <c r="G30" s="13">
        <v>7500</v>
      </c>
      <c r="H30" s="13">
        <v>7649.3</v>
      </c>
      <c r="I30" s="4"/>
      <c r="J30" s="12">
        <f>H30/G30*100</f>
        <v>101.99066666666667</v>
      </c>
      <c r="K30" s="4"/>
    </row>
    <row r="31" spans="1:11" ht="25.5">
      <c r="A31" s="8" t="s">
        <v>12</v>
      </c>
      <c r="B31" s="13">
        <v>58</v>
      </c>
      <c r="C31" s="13">
        <v>114.2</v>
      </c>
      <c r="D31" s="4"/>
      <c r="E31" s="12">
        <f t="shared" si="2"/>
        <v>196.89655172413794</v>
      </c>
      <c r="G31" s="13">
        <v>115</v>
      </c>
      <c r="H31" s="13">
        <v>142.1</v>
      </c>
      <c r="I31" s="4"/>
      <c r="J31" s="12">
        <f>H31/G31*100</f>
        <v>123.56521739130434</v>
      </c>
      <c r="K31" s="4"/>
    </row>
    <row r="32" spans="1:11" ht="12.75">
      <c r="A32" s="7" t="s">
        <v>13</v>
      </c>
      <c r="B32" s="13">
        <v>44837.8</v>
      </c>
      <c r="C32" s="13">
        <v>43668.9</v>
      </c>
      <c r="D32" s="4"/>
      <c r="E32" s="12">
        <f t="shared" si="2"/>
        <v>97.393047830179</v>
      </c>
      <c r="G32" s="13">
        <v>29000.5</v>
      </c>
      <c r="H32" s="13">
        <v>29044.8</v>
      </c>
      <c r="I32" s="4"/>
      <c r="J32" s="12">
        <f>H32/G32*100</f>
        <v>100.15275598696573</v>
      </c>
      <c r="K32" s="4"/>
    </row>
    <row r="33" spans="1:11" ht="12.75">
      <c r="A33" s="6" t="s">
        <v>14</v>
      </c>
      <c r="B33" s="10">
        <f>B34+B35+B36+B37+B39+B40</f>
        <v>1157302.7</v>
      </c>
      <c r="C33" s="10">
        <f>C36+C37+C40+C34+C35+C38+C39</f>
        <v>1049557.4000000001</v>
      </c>
      <c r="D33" s="9">
        <f>C33/C41*100</f>
        <v>55.71241586929813</v>
      </c>
      <c r="E33" s="10">
        <f>C33/B33*100</f>
        <v>90.68996382709555</v>
      </c>
      <c r="G33" s="10">
        <f>G36+G37+G40+G34+G35</f>
        <v>437962.19999999995</v>
      </c>
      <c r="H33" s="10">
        <f>H36+H37+H40+H34+H35+H39+H38</f>
        <v>426012.8</v>
      </c>
      <c r="I33" s="9">
        <f>H33/H41*100</f>
        <v>35.226295689241304</v>
      </c>
      <c r="J33" s="10">
        <f>H33/G33*100</f>
        <v>97.27159101858564</v>
      </c>
      <c r="K33" s="9">
        <f>C33/H33*100</f>
        <v>246.3675739320509</v>
      </c>
    </row>
    <row r="34" spans="1:11" ht="38.25">
      <c r="A34" s="8" t="s">
        <v>28</v>
      </c>
      <c r="B34" s="12">
        <v>2457</v>
      </c>
      <c r="C34" s="12">
        <v>2457</v>
      </c>
      <c r="D34" s="9"/>
      <c r="E34" s="12">
        <f>C34/B34*100</f>
        <v>100</v>
      </c>
      <c r="G34" s="12">
        <v>3261</v>
      </c>
      <c r="H34" s="12">
        <v>3261</v>
      </c>
      <c r="I34" s="9"/>
      <c r="J34" s="12">
        <f>H34/G34*100</f>
        <v>100</v>
      </c>
      <c r="K34" s="9"/>
    </row>
    <row r="35" spans="1:11" ht="63.75">
      <c r="A35" s="8" t="s">
        <v>24</v>
      </c>
      <c r="B35" s="10"/>
      <c r="C35" s="12">
        <v>-38202</v>
      </c>
      <c r="D35" s="9"/>
      <c r="E35" s="10"/>
      <c r="G35" s="10"/>
      <c r="H35" s="12">
        <v>-467.1</v>
      </c>
      <c r="I35" s="9"/>
      <c r="J35" s="10"/>
      <c r="K35" s="9"/>
    </row>
    <row r="36" spans="1:11" ht="51">
      <c r="A36" s="8" t="s">
        <v>29</v>
      </c>
      <c r="B36" s="13">
        <v>886075.7</v>
      </c>
      <c r="C36" s="13">
        <v>815211</v>
      </c>
      <c r="D36" s="4"/>
      <c r="E36" s="12">
        <f>C36/B36*100</f>
        <v>92.00241017782116</v>
      </c>
      <c r="G36" s="13">
        <v>179030.4</v>
      </c>
      <c r="H36" s="13">
        <v>116587.8</v>
      </c>
      <c r="I36" s="4"/>
      <c r="J36" s="12">
        <f>H36/G36*100</f>
        <v>65.1217893720843</v>
      </c>
      <c r="K36" s="4"/>
    </row>
    <row r="37" spans="1:11" ht="12.75">
      <c r="A37" s="8" t="s">
        <v>30</v>
      </c>
      <c r="B37" s="13">
        <v>268770</v>
      </c>
      <c r="C37" s="13">
        <v>267905.1</v>
      </c>
      <c r="D37" s="4"/>
      <c r="E37" s="12">
        <f>C37/B37*100</f>
        <v>99.67820069204151</v>
      </c>
      <c r="G37" s="13">
        <v>255650.8</v>
      </c>
      <c r="H37" s="13">
        <v>255346.5</v>
      </c>
      <c r="I37" s="4"/>
      <c r="J37" s="12">
        <f>H37/G37*100</f>
        <v>99.88097044875276</v>
      </c>
      <c r="K37" s="4"/>
    </row>
    <row r="38" spans="1:11" ht="89.25">
      <c r="A38" s="8" t="s">
        <v>36</v>
      </c>
      <c r="B38" s="13"/>
      <c r="C38" s="13">
        <v>1065.6</v>
      </c>
      <c r="D38" s="4"/>
      <c r="E38" s="12"/>
      <c r="G38" s="13"/>
      <c r="H38" s="13">
        <v>1264.6</v>
      </c>
      <c r="I38" s="4"/>
      <c r="J38" s="12"/>
      <c r="K38" s="4"/>
    </row>
    <row r="39" spans="1:11" ht="51">
      <c r="A39" s="8" t="s">
        <v>35</v>
      </c>
      <c r="B39" s="13">
        <v>0</v>
      </c>
      <c r="C39" s="13">
        <v>1120.7</v>
      </c>
      <c r="D39" s="4"/>
      <c r="E39" s="12"/>
      <c r="G39" s="13">
        <v>0</v>
      </c>
      <c r="H39" s="13">
        <v>50000</v>
      </c>
      <c r="I39" s="4"/>
      <c r="J39" s="12"/>
      <c r="K39" s="4"/>
    </row>
    <row r="40" spans="1:11" ht="25.5">
      <c r="A40" s="8" t="s">
        <v>31</v>
      </c>
      <c r="B40" s="13">
        <v>0</v>
      </c>
      <c r="C40" s="13">
        <v>0</v>
      </c>
      <c r="D40" s="9"/>
      <c r="E40" s="12" t="e">
        <f>C40/B40*100</f>
        <v>#DIV/0!</v>
      </c>
      <c r="G40" s="13">
        <v>20</v>
      </c>
      <c r="H40" s="13">
        <v>20</v>
      </c>
      <c r="I40" s="9"/>
      <c r="J40" s="12">
        <f>H40/G40*100</f>
        <v>100</v>
      </c>
      <c r="K40" s="4"/>
    </row>
    <row r="41" spans="1:11" ht="12.75">
      <c r="A41" s="6" t="s">
        <v>15</v>
      </c>
      <c r="B41" s="10">
        <f>B33+B22+B15</f>
        <v>1978107.9</v>
      </c>
      <c r="C41" s="10">
        <f>C33+C22+C15</f>
        <v>1883884.2000000002</v>
      </c>
      <c r="D41" s="9">
        <v>100</v>
      </c>
      <c r="E41" s="10">
        <f>C41/B41*100</f>
        <v>95.23667541088129</v>
      </c>
      <c r="G41" s="10">
        <f>G33+G22+G15</f>
        <v>1225587.7</v>
      </c>
      <c r="H41" s="10">
        <f>H33+H22+H15</f>
        <v>1209360.2</v>
      </c>
      <c r="I41" s="9">
        <v>100</v>
      </c>
      <c r="J41" s="10">
        <f>H41/G41*100</f>
        <v>98.67594134634348</v>
      </c>
      <c r="K41" s="9">
        <f>C41/H41*100</f>
        <v>155.775276877807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2013-05-16T07:34:58Z</cp:lastPrinted>
  <dcterms:created xsi:type="dcterms:W3CDTF">2010-11-12T08:30:05Z</dcterms:created>
  <dcterms:modified xsi:type="dcterms:W3CDTF">2018-04-02T12:44:31Z</dcterms:modified>
  <cp:category/>
  <cp:version/>
  <cp:contentType/>
  <cp:contentStatus/>
</cp:coreProperties>
</file>