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'Лист1'!$12:$14</definedName>
    <definedName name="_xlnm.Print_Area" localSheetId="0">'Лист1'!$A$1:$K$50</definedName>
  </definedNames>
  <calcPr fullCalcOnLoad="1"/>
</workbook>
</file>

<file path=xl/sharedStrings.xml><?xml version="1.0" encoding="utf-8"?>
<sst xmlns="http://schemas.openxmlformats.org/spreadsheetml/2006/main" count="54" uniqueCount="51">
  <si>
    <t>Приложение №1 к Заключению Контрольно-счетной</t>
  </si>
  <si>
    <t>Наименование</t>
  </si>
  <si>
    <t>Уточненный план по бюджету</t>
  </si>
  <si>
    <t>Доля доходов в процентах</t>
  </si>
  <si>
    <t>% исполнения</t>
  </si>
  <si>
    <t>Темп роста</t>
  </si>
  <si>
    <t>тыс.руб.</t>
  </si>
  <si>
    <t>1</t>
  </si>
  <si>
    <t>Налоговые доходы</t>
  </si>
  <si>
    <t>Налог на доходы физических лиц</t>
  </si>
  <si>
    <t>Задолженность и перерасчеты по отмененным налогам, сборам и иным обязательным платежам</t>
  </si>
  <si>
    <t>Неналоговые доходы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</si>
  <si>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</si>
  <si>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</si>
  <si>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</si>
  <si>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</si>
  <si>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Земельный налог</t>
  </si>
  <si>
    <t>,</t>
  </si>
  <si>
    <t>Налог на имущество физических лиц</t>
  </si>
  <si>
    <t>Прочие поступления от использования имущества, находящегося в государственной муниципальной собственности (за исключением имущества муниципальных бюджетных и автономных учреждений, а также имущества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</si>
  <si>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</si>
  <si>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субъектов Российской Федерации и муниципальных образований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</si>
  <si>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</si>
  <si>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</si>
  <si>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РФ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</si>
  <si>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РФ</t>
  </si>
  <si>
    <t>Доходы ,полученные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</si>
  <si>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находяшиеся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</si>
  <si>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 xml:space="preserve">Доходы от сдачи в аренду имущества, составляющего казну городских поселений (за исключением земельных участков) </t>
  </si>
  <si>
    <t>Доходы 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</si>
  <si>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 собственности городских поселений (за исключением земельных участков муниципальных бюджетных и автономных учреждений)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</si>
  <si>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</si>
  <si>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</si>
  <si>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городских поселений</t>
  </si>
  <si>
    <t>Безвозмездные поступления от негосударственных организаций</t>
  </si>
  <si>
    <t>Доходы от сдачи в аренду имущества,находящегося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</si>
  <si>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компенсация затрат государства</t>
  </si>
  <si>
    <t xml:space="preserve">Возврат остатков субвенций, субсидий и иных межбюджетных трансфертов, имеющих целевое назначение, прошлых лет </t>
  </si>
  <si>
    <t>Доходы от продажи квартир, находящихся в собственности городских поселений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</si>
  <si>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</si>
  <si>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городских поселений на закупку автотранспортных средств и коммунальной техники</t>
  </si>
  <si>
    <t>Исполнено за девять месяцев текущего года</t>
  </si>
  <si>
    <t xml:space="preserve">Исполнено за 9 месяцев </t>
  </si>
  <si>
    <t>субсидии бюджетам городских поселений на реализацию мероприятий государственной программы Российской Федерации "Доступная среда" на 2011-2020 годы</t>
  </si>
  <si>
    <t>прочие субсидии бюджетам городских поселений</t>
  </si>
  <si>
    <t>2017 год</t>
  </si>
  <si>
    <t>комиссии по отчету об исполнении бюджета за девять месяцев 2018 года</t>
  </si>
  <si>
    <t>Исполнение доходов за девять месяцев текущего года в сравнение с аналогичным периодом 2017 года</t>
  </si>
  <si>
    <t>2018 год</t>
  </si>
  <si>
    <t>субсидии бюджетам городских поселений на реализацию мероприятий по обеспечению жильем молодых семей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</si>
  <si>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 формирования  современной городской среды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</si>
</sst>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</numFmts>
  <fonts count="24">
    <font>
      <sz val="9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11" fontId="5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view="pageBreakPreview" zoomScaleSheetLayoutView="100" zoomScalePageLayoutView="0" workbookViewId="0" topLeftCell="A1">
      <selection activeCell="C34" sqref="C34"/>
    </sheetView>
  </sheetViews>
  <sheetFormatPr defaultColWidth="9.140625" defaultRowHeight="12"/>
  <cols>
    <col min="1" max="1" width="36.28125" style="0" customWidth="1"/>
    <col min="2" max="2" width="15.7109375" style="0" customWidth="1"/>
    <col min="3" max="3" width="14.421875" style="0" customWidth="1"/>
    <col min="4" max="4" width="13.00390625" style="0" customWidth="1"/>
    <col min="5" max="5" width="13.57421875" style="0" customWidth="1"/>
    <col min="6" max="6" width="1.57421875" style="0" customWidth="1"/>
    <col min="7" max="7" width="16.57421875" style="0" customWidth="1"/>
    <col min="8" max="8" width="14.28125" style="0" customWidth="1"/>
    <col min="9" max="9" width="13.00390625" style="0" customWidth="1"/>
    <col min="10" max="10" width="13.140625" style="0" customWidth="1"/>
    <col min="11" max="11" width="12.00390625" style="0" customWidth="1"/>
  </cols>
  <sheetData>
    <row r="2" spans="7:13" ht="12">
      <c r="G2" s="19" t="s">
        <v>0</v>
      </c>
      <c r="H2" s="19"/>
      <c r="I2" s="19"/>
      <c r="J2" s="19"/>
      <c r="K2" s="19"/>
      <c r="L2" s="19"/>
      <c r="M2" s="19"/>
    </row>
    <row r="3" spans="7:14" ht="12">
      <c r="G3" s="19" t="s">
        <v>46</v>
      </c>
      <c r="H3" s="19"/>
      <c r="I3" s="19"/>
      <c r="J3" s="19"/>
      <c r="K3" s="19"/>
      <c r="L3" s="19"/>
      <c r="M3" s="19"/>
      <c r="N3" s="19"/>
    </row>
    <row r="9" spans="1:9" ht="14.25" customHeight="1">
      <c r="A9" s="18" t="s">
        <v>47</v>
      </c>
      <c r="B9" s="18"/>
      <c r="C9" s="18"/>
      <c r="D9" s="18"/>
      <c r="E9" s="18"/>
      <c r="F9" s="18"/>
      <c r="G9" s="18"/>
      <c r="H9" s="18"/>
      <c r="I9" s="18"/>
    </row>
    <row r="10" ht="12">
      <c r="A10" t="s">
        <v>17</v>
      </c>
    </row>
    <row r="11" ht="12">
      <c r="J11" t="s">
        <v>6</v>
      </c>
    </row>
    <row r="12" spans="1:11" ht="15.75">
      <c r="A12" s="23" t="s">
        <v>1</v>
      </c>
      <c r="B12" s="20" t="s">
        <v>48</v>
      </c>
      <c r="C12" s="21"/>
      <c r="D12" s="21"/>
      <c r="E12" s="22"/>
      <c r="G12" s="20" t="s">
        <v>45</v>
      </c>
      <c r="H12" s="21"/>
      <c r="I12" s="21"/>
      <c r="J12" s="22"/>
      <c r="K12" s="25" t="s">
        <v>5</v>
      </c>
    </row>
    <row r="13" spans="1:11" ht="61.5" customHeight="1">
      <c r="A13" s="24"/>
      <c r="B13" s="1" t="s">
        <v>2</v>
      </c>
      <c r="C13" s="1" t="s">
        <v>41</v>
      </c>
      <c r="D13" s="1" t="s">
        <v>3</v>
      </c>
      <c r="E13" s="1" t="s">
        <v>4</v>
      </c>
      <c r="G13" s="2" t="s">
        <v>2</v>
      </c>
      <c r="H13" s="2" t="s">
        <v>42</v>
      </c>
      <c r="I13" s="2" t="s">
        <v>3</v>
      </c>
      <c r="J13" s="2" t="s">
        <v>4</v>
      </c>
      <c r="K13" s="26"/>
    </row>
    <row r="14" spans="1:11" ht="12.75">
      <c r="A14" s="3" t="s">
        <v>7</v>
      </c>
      <c r="B14" s="5">
        <v>2</v>
      </c>
      <c r="C14" s="5">
        <v>3</v>
      </c>
      <c r="D14" s="5">
        <v>4</v>
      </c>
      <c r="E14" s="5">
        <v>5</v>
      </c>
      <c r="G14" s="11">
        <v>6</v>
      </c>
      <c r="H14" s="11">
        <v>7</v>
      </c>
      <c r="I14" s="11">
        <v>8</v>
      </c>
      <c r="J14" s="11">
        <v>9</v>
      </c>
      <c r="K14" s="11">
        <v>10</v>
      </c>
    </row>
    <row r="15" spans="1:11" ht="12.75">
      <c r="A15" s="6" t="s">
        <v>8</v>
      </c>
      <c r="B15" s="10">
        <f>B16+B20+B21+B22+B23+B17+B18+B19</f>
        <v>128027.5</v>
      </c>
      <c r="C15" s="10">
        <f>C16+C20+C21+C22+C23+C17+C18+C19</f>
        <v>85390.20000000001</v>
      </c>
      <c r="D15" s="9">
        <f>C15/C50*100</f>
        <v>84.9459327716045</v>
      </c>
      <c r="E15" s="10">
        <f aca="true" t="shared" si="0" ref="E15:E22">C15/B15*100</f>
        <v>66.69676436703053</v>
      </c>
      <c r="G15" s="10">
        <f>G16+G20+G21+G22+G23+G17+G18+G19</f>
        <v>116644.4</v>
      </c>
      <c r="H15" s="10">
        <f>H16+H20+H21+H22+H23+H17+H18+H19</f>
        <v>91313.7</v>
      </c>
      <c r="I15" s="9">
        <f>H15/H50*100</f>
        <v>73.68096169487586</v>
      </c>
      <c r="J15" s="10">
        <f aca="true" t="shared" si="1" ref="J15:J22">H15/G15*100</f>
        <v>78.28382674178957</v>
      </c>
      <c r="K15" s="9">
        <f>C15/H15*100</f>
        <v>93.51302159478809</v>
      </c>
    </row>
    <row r="16" spans="1:11" ht="12.75">
      <c r="A16" s="7" t="s">
        <v>9</v>
      </c>
      <c r="B16" s="13">
        <v>105346.4</v>
      </c>
      <c r="C16" s="13">
        <v>69136.3</v>
      </c>
      <c r="D16" s="4"/>
      <c r="E16" s="12">
        <f t="shared" si="0"/>
        <v>65.62758670443414</v>
      </c>
      <c r="G16" s="13">
        <v>101646.4</v>
      </c>
      <c r="H16" s="13">
        <v>81637.4</v>
      </c>
      <c r="I16" s="4"/>
      <c r="J16" s="12">
        <f t="shared" si="1"/>
        <v>80.31509232004281</v>
      </c>
      <c r="K16" s="17">
        <f>C16/H16*100</f>
        <v>84.68704294845256</v>
      </c>
    </row>
    <row r="17" spans="1:11" ht="51">
      <c r="A17" s="8" t="s">
        <v>22</v>
      </c>
      <c r="B17" s="13">
        <v>1801</v>
      </c>
      <c r="C17" s="13">
        <v>1581.5</v>
      </c>
      <c r="D17" s="4"/>
      <c r="E17" s="12">
        <f t="shared" si="0"/>
        <v>87.81232648528595</v>
      </c>
      <c r="G17" s="13">
        <v>1978</v>
      </c>
      <c r="H17" s="13">
        <v>1376.5</v>
      </c>
      <c r="I17" s="4"/>
      <c r="J17" s="12">
        <f t="shared" si="1"/>
        <v>69.59049544994944</v>
      </c>
      <c r="K17" s="17">
        <f>C17/H17*100</f>
        <v>114.89284416999637</v>
      </c>
    </row>
    <row r="18" spans="1:11" ht="76.5">
      <c r="A18" s="8" t="s">
        <v>23</v>
      </c>
      <c r="B18" s="13">
        <v>17</v>
      </c>
      <c r="C18" s="13">
        <v>14.3</v>
      </c>
      <c r="D18" s="4"/>
      <c r="E18" s="12">
        <f t="shared" si="0"/>
        <v>84.11764705882354</v>
      </c>
      <c r="G18" s="13">
        <v>29</v>
      </c>
      <c r="H18" s="13">
        <v>14.6</v>
      </c>
      <c r="I18" s="4"/>
      <c r="J18" s="12">
        <f t="shared" si="1"/>
        <v>50.3448275862069</v>
      </c>
      <c r="K18" s="17">
        <f>C18/H18*100</f>
        <v>97.94520547945206</v>
      </c>
    </row>
    <row r="19" spans="1:11" ht="76.5">
      <c r="A19" s="8" t="s">
        <v>24</v>
      </c>
      <c r="B19" s="13">
        <v>2813</v>
      </c>
      <c r="C19" s="13">
        <v>2390</v>
      </c>
      <c r="D19" s="4"/>
      <c r="E19" s="12">
        <f t="shared" si="0"/>
        <v>84.962673302524</v>
      </c>
      <c r="G19" s="13">
        <v>3288</v>
      </c>
      <c r="H19" s="13">
        <v>2297.9</v>
      </c>
      <c r="I19" s="4"/>
      <c r="J19" s="12">
        <f t="shared" si="1"/>
        <v>69.88746958637469</v>
      </c>
      <c r="K19" s="17">
        <f>C19/H19*100</f>
        <v>104.0080073110231</v>
      </c>
    </row>
    <row r="20" spans="1:11" ht="76.5">
      <c r="A20" s="8" t="s">
        <v>25</v>
      </c>
      <c r="B20" s="13">
        <v>-301</v>
      </c>
      <c r="C20" s="13">
        <v>-354.2</v>
      </c>
      <c r="D20" s="4"/>
      <c r="E20" s="12">
        <f t="shared" si="0"/>
        <v>117.67441860465115</v>
      </c>
      <c r="G20" s="13">
        <v>-573</v>
      </c>
      <c r="H20" s="13">
        <v>-284.9</v>
      </c>
      <c r="I20" s="4"/>
      <c r="J20" s="12">
        <f t="shared" si="1"/>
        <v>49.72076788830715</v>
      </c>
      <c r="K20" s="4"/>
    </row>
    <row r="21" spans="1:11" ht="12.75">
      <c r="A21" s="8" t="s">
        <v>18</v>
      </c>
      <c r="B21" s="13">
        <v>2807</v>
      </c>
      <c r="C21" s="13">
        <v>488.2</v>
      </c>
      <c r="D21" s="4"/>
      <c r="E21" s="12">
        <f t="shared" si="0"/>
        <v>17.392233701460633</v>
      </c>
      <c r="G21" s="13">
        <v>878</v>
      </c>
      <c r="H21" s="13">
        <v>452.2</v>
      </c>
      <c r="I21" s="4"/>
      <c r="J21" s="12">
        <f t="shared" si="1"/>
        <v>51.503416856492024</v>
      </c>
      <c r="K21" s="17">
        <f>C21/H21*100</f>
        <v>107.9610791685095</v>
      </c>
    </row>
    <row r="22" spans="1:11" ht="12.75">
      <c r="A22" s="8" t="s">
        <v>16</v>
      </c>
      <c r="B22" s="13">
        <v>15544.1</v>
      </c>
      <c r="C22" s="13">
        <v>12134.1</v>
      </c>
      <c r="D22" s="4"/>
      <c r="E22" s="12">
        <f t="shared" si="0"/>
        <v>78.06241596489987</v>
      </c>
      <c r="G22" s="13">
        <v>9398</v>
      </c>
      <c r="H22" s="13">
        <v>5819.4</v>
      </c>
      <c r="I22" s="4"/>
      <c r="J22" s="12">
        <f t="shared" si="1"/>
        <v>61.92168546499255</v>
      </c>
      <c r="K22" s="17">
        <f>C22/H22*100</f>
        <v>208.51118672028045</v>
      </c>
    </row>
    <row r="23" spans="1:11" ht="38.25">
      <c r="A23" s="8" t="s">
        <v>10</v>
      </c>
      <c r="B23" s="13">
        <v>0</v>
      </c>
      <c r="C23" s="13">
        <v>0</v>
      </c>
      <c r="D23" s="4"/>
      <c r="E23" s="4"/>
      <c r="G23" s="13">
        <v>0</v>
      </c>
      <c r="H23" s="13">
        <v>0.6</v>
      </c>
      <c r="I23" s="4"/>
      <c r="J23" s="4"/>
      <c r="K23" s="4"/>
    </row>
    <row r="24" spans="1:11" ht="12.75">
      <c r="A24" s="6" t="s">
        <v>11</v>
      </c>
      <c r="B24" s="10">
        <f>B25+B26+B29+B30+B34+B35+B36+B27+B32+B28+B33+B31</f>
        <v>18925.5</v>
      </c>
      <c r="C24" s="10">
        <f>C25+C26+C29+C30+C34+C35+C36+C27+C32+C28+C33+C31</f>
        <v>8539.2</v>
      </c>
      <c r="D24" s="9">
        <f>C24/C50*100</f>
        <v>8.494772340658356</v>
      </c>
      <c r="E24" s="10">
        <f>C24/B24*100</f>
        <v>45.12007608781803</v>
      </c>
      <c r="G24" s="10">
        <f>G25+G26+G29+G30+G34+G35+G36+G27+G32+G28+G33+G31</f>
        <v>26313.700000000004</v>
      </c>
      <c r="H24" s="10">
        <f>H25+H26+H29+H30+H34+H35+H36+H27+H32+H28+H33+H31</f>
        <v>8559.800000000001</v>
      </c>
      <c r="I24" s="9">
        <f>H24/H50*100</f>
        <v>6.90689672979847</v>
      </c>
      <c r="J24" s="10">
        <f>H24/G24*100</f>
        <v>32.529822867935714</v>
      </c>
      <c r="K24" s="9">
        <f>C24/H24*100</f>
        <v>99.75934017149933</v>
      </c>
    </row>
    <row r="25" spans="1:11" ht="114.75">
      <c r="A25" s="14" t="s">
        <v>26</v>
      </c>
      <c r="B25" s="13">
        <v>2021</v>
      </c>
      <c r="C25" s="13">
        <v>2122.5</v>
      </c>
      <c r="D25" s="4"/>
      <c r="E25" s="12">
        <f aca="true" t="shared" si="2" ref="E25:E36">C25/B25*100</f>
        <v>105.02226620484909</v>
      </c>
      <c r="G25" s="13">
        <v>2318.3</v>
      </c>
      <c r="H25" s="13">
        <v>1404.4</v>
      </c>
      <c r="I25" s="4"/>
      <c r="J25" s="12">
        <f>H25/G25*100</f>
        <v>60.57887244963982</v>
      </c>
      <c r="K25" s="17">
        <f>C25/H25*100</f>
        <v>151.13215608088865</v>
      </c>
    </row>
    <row r="26" spans="1:11" ht="102">
      <c r="A26" s="8" t="s">
        <v>35</v>
      </c>
      <c r="B26" s="13">
        <v>0</v>
      </c>
      <c r="C26" s="13">
        <v>0</v>
      </c>
      <c r="D26" s="4"/>
      <c r="E26" s="12"/>
      <c r="G26" s="13">
        <v>0</v>
      </c>
      <c r="H26" s="13">
        <v>0</v>
      </c>
      <c r="I26" s="4"/>
      <c r="J26" s="12"/>
      <c r="K26" s="17"/>
    </row>
    <row r="27" spans="1:11" ht="140.25">
      <c r="A27" s="15" t="s">
        <v>27</v>
      </c>
      <c r="B27" s="13">
        <v>813.4</v>
      </c>
      <c r="C27" s="13">
        <v>484.5</v>
      </c>
      <c r="D27" s="4"/>
      <c r="E27" s="12">
        <f t="shared" si="2"/>
        <v>59.56478977133022</v>
      </c>
      <c r="G27" s="13">
        <v>813.4</v>
      </c>
      <c r="H27" s="13">
        <v>597.2</v>
      </c>
      <c r="I27" s="4"/>
      <c r="J27" s="12">
        <f>H27/G27*100</f>
        <v>73.4202114580772</v>
      </c>
      <c r="K27" s="4"/>
    </row>
    <row r="28" spans="1:11" ht="51">
      <c r="A28" s="15" t="s">
        <v>28</v>
      </c>
      <c r="B28" s="13">
        <v>1668.4</v>
      </c>
      <c r="C28" s="13">
        <v>1133</v>
      </c>
      <c r="D28" s="4"/>
      <c r="E28" s="12">
        <f t="shared" si="2"/>
        <v>67.90937425077918</v>
      </c>
      <c r="G28" s="13">
        <v>1668.4</v>
      </c>
      <c r="H28" s="13">
        <v>1410.2</v>
      </c>
      <c r="I28" s="4"/>
      <c r="J28" s="12">
        <f>H28/G28*100</f>
        <v>84.52409494126108</v>
      </c>
      <c r="K28" s="4"/>
    </row>
    <row r="29" spans="1:11" ht="114.75">
      <c r="A29" s="8" t="s">
        <v>19</v>
      </c>
      <c r="B29" s="13">
        <v>3098.1</v>
      </c>
      <c r="C29" s="13">
        <v>2002</v>
      </c>
      <c r="D29" s="4"/>
      <c r="E29" s="12">
        <f t="shared" si="2"/>
        <v>64.62025112165522</v>
      </c>
      <c r="G29" s="13">
        <v>3829.2</v>
      </c>
      <c r="H29" s="13">
        <v>580</v>
      </c>
      <c r="I29" s="4"/>
      <c r="J29" s="12">
        <f>H29/G29*100</f>
        <v>15.146766948709914</v>
      </c>
      <c r="K29" s="4"/>
    </row>
    <row r="30" spans="1:11" ht="25.5">
      <c r="A30" s="8" t="s">
        <v>36</v>
      </c>
      <c r="B30" s="13">
        <v>39.6</v>
      </c>
      <c r="C30" s="13">
        <v>39.5</v>
      </c>
      <c r="D30" s="4"/>
      <c r="E30" s="12"/>
      <c r="G30" s="13">
        <v>0</v>
      </c>
      <c r="H30" s="13">
        <v>0</v>
      </c>
      <c r="I30" s="4"/>
      <c r="J30" s="12"/>
      <c r="K30" s="4"/>
    </row>
    <row r="31" spans="1:11" ht="38.25">
      <c r="A31" s="8" t="s">
        <v>38</v>
      </c>
      <c r="B31" s="13">
        <v>0</v>
      </c>
      <c r="C31" s="13">
        <v>0</v>
      </c>
      <c r="D31" s="4"/>
      <c r="E31" s="12"/>
      <c r="G31" s="13">
        <v>133</v>
      </c>
      <c r="H31" s="13">
        <v>32.1</v>
      </c>
      <c r="I31" s="4"/>
      <c r="J31" s="12"/>
      <c r="K31" s="4"/>
    </row>
    <row r="32" spans="1:11" ht="102">
      <c r="A32" s="8" t="s">
        <v>20</v>
      </c>
      <c r="B32" s="13">
        <v>7200</v>
      </c>
      <c r="C32" s="13">
        <v>0</v>
      </c>
      <c r="D32" s="4"/>
      <c r="E32" s="12">
        <f t="shared" si="2"/>
        <v>0</v>
      </c>
      <c r="G32" s="13">
        <v>5638.9</v>
      </c>
      <c r="H32" s="13">
        <v>3988.9</v>
      </c>
      <c r="I32" s="4"/>
      <c r="J32" s="12">
        <f>H32/G32*100</f>
        <v>70.7389739133519</v>
      </c>
      <c r="K32" s="17">
        <f>C32/H32*100</f>
        <v>0</v>
      </c>
    </row>
    <row r="33" spans="1:11" ht="63.75">
      <c r="A33" s="8" t="s">
        <v>29</v>
      </c>
      <c r="B33" s="13">
        <v>36</v>
      </c>
      <c r="C33" s="13">
        <v>0</v>
      </c>
      <c r="D33" s="4"/>
      <c r="E33" s="12">
        <f t="shared" si="2"/>
        <v>0</v>
      </c>
      <c r="G33" s="13">
        <v>154</v>
      </c>
      <c r="H33" s="13">
        <v>0</v>
      </c>
      <c r="I33" s="4"/>
      <c r="J33" s="12">
        <f>H33/G33*100</f>
        <v>0</v>
      </c>
      <c r="K33" s="4"/>
    </row>
    <row r="34" spans="1:11" ht="76.5">
      <c r="A34" s="8" t="s">
        <v>30</v>
      </c>
      <c r="B34" s="13">
        <v>2500</v>
      </c>
      <c r="C34" s="13">
        <v>2201.1</v>
      </c>
      <c r="D34" s="4"/>
      <c r="E34" s="12"/>
      <c r="G34" s="13">
        <v>9842.3</v>
      </c>
      <c r="H34" s="13">
        <v>0</v>
      </c>
      <c r="I34" s="4"/>
      <c r="J34" s="12"/>
      <c r="K34" s="4"/>
    </row>
    <row r="35" spans="1:11" ht="25.5">
      <c r="A35" s="8" t="s">
        <v>12</v>
      </c>
      <c r="B35" s="13">
        <v>66</v>
      </c>
      <c r="C35" s="13">
        <v>60</v>
      </c>
      <c r="D35" s="4"/>
      <c r="E35" s="12"/>
      <c r="G35" s="13">
        <v>0</v>
      </c>
      <c r="H35" s="13">
        <v>35</v>
      </c>
      <c r="I35" s="4"/>
      <c r="J35" s="12"/>
      <c r="K35" s="4"/>
    </row>
    <row r="36" spans="1:11" ht="12.75">
      <c r="A36" s="7" t="s">
        <v>13</v>
      </c>
      <c r="B36" s="13">
        <v>1483</v>
      </c>
      <c r="C36" s="13">
        <v>496.6</v>
      </c>
      <c r="D36" s="4"/>
      <c r="E36" s="12">
        <f t="shared" si="2"/>
        <v>33.48617666891436</v>
      </c>
      <c r="G36" s="13">
        <v>1916.2</v>
      </c>
      <c r="H36" s="13">
        <v>512</v>
      </c>
      <c r="I36" s="4"/>
      <c r="J36" s="12">
        <f>H36/G36*100</f>
        <v>26.71954910760881</v>
      </c>
      <c r="K36" s="4"/>
    </row>
    <row r="37" spans="1:11" ht="12.75">
      <c r="A37" s="6" t="s">
        <v>14</v>
      </c>
      <c r="B37" s="10">
        <f>B41+B45+B47+B38+B39+B40+B49+B46+B42+B43+B44</f>
        <v>45849.3</v>
      </c>
      <c r="C37" s="10">
        <f>C41+C45+C47+C38+C39+C40+C49+C46+C42+C43+C44</f>
        <v>6593.6</v>
      </c>
      <c r="D37" s="9">
        <f>C37/C50*100</f>
        <v>6.559294887737134</v>
      </c>
      <c r="E37" s="10">
        <f>C37/B37*100</f>
        <v>14.381026536937313</v>
      </c>
      <c r="G37" s="10">
        <f>G41+G45+G47+G38+G39+G40+G49+G46+G42</f>
        <v>97087</v>
      </c>
      <c r="H37" s="10">
        <f>H41+H45+H47+H38+H39+H40+H49</f>
        <v>24057.7</v>
      </c>
      <c r="I37" s="9">
        <f>H37/H50*100</f>
        <v>19.412141575325663</v>
      </c>
      <c r="J37" s="10">
        <f>H37/G37*100</f>
        <v>24.7795276401578</v>
      </c>
      <c r="K37" s="9">
        <f>C37/H37*100</f>
        <v>27.407441276597517</v>
      </c>
    </row>
    <row r="38" spans="1:11" ht="38.25">
      <c r="A38" s="8" t="s">
        <v>21</v>
      </c>
      <c r="B38" s="12">
        <v>34</v>
      </c>
      <c r="C38" s="12">
        <v>32</v>
      </c>
      <c r="D38" s="9"/>
      <c r="E38" s="12">
        <f>C38/B38*100</f>
        <v>94.11764705882352</v>
      </c>
      <c r="G38" s="12">
        <v>73</v>
      </c>
      <c r="H38" s="12">
        <v>30.4</v>
      </c>
      <c r="I38" s="9"/>
      <c r="J38" s="12">
        <f>H38/G38*100</f>
        <v>41.64383561643835</v>
      </c>
      <c r="K38" s="9"/>
    </row>
    <row r="39" spans="1:11" ht="63.75">
      <c r="A39" s="8" t="s">
        <v>31</v>
      </c>
      <c r="B39" s="10">
        <v>862</v>
      </c>
      <c r="C39" s="12">
        <v>648</v>
      </c>
      <c r="D39" s="9"/>
      <c r="E39" s="10">
        <f>C39/B39*100</f>
        <v>75.1740139211137</v>
      </c>
      <c r="G39" s="10">
        <v>1067</v>
      </c>
      <c r="H39" s="12">
        <v>807.7</v>
      </c>
      <c r="I39" s="9"/>
      <c r="J39" s="10">
        <f>H39/G39*100</f>
        <v>75.69821930646673</v>
      </c>
      <c r="K39" s="9"/>
    </row>
    <row r="40" spans="1:11" ht="51">
      <c r="A40" s="8" t="s">
        <v>40</v>
      </c>
      <c r="B40" s="10">
        <v>0</v>
      </c>
      <c r="C40" s="12"/>
      <c r="D40" s="9"/>
      <c r="E40" s="10"/>
      <c r="G40" s="10">
        <v>0</v>
      </c>
      <c r="H40" s="12"/>
      <c r="I40" s="9"/>
      <c r="J40" s="10"/>
      <c r="K40" s="9"/>
    </row>
    <row r="41" spans="1:11" ht="140.25">
      <c r="A41" s="16" t="s">
        <v>32</v>
      </c>
      <c r="B41" s="13">
        <v>21069</v>
      </c>
      <c r="C41" s="13"/>
      <c r="D41" s="4"/>
      <c r="E41" s="12"/>
      <c r="G41" s="13">
        <v>14546</v>
      </c>
      <c r="H41" s="13"/>
      <c r="I41" s="4"/>
      <c r="J41" s="12"/>
      <c r="K41" s="4"/>
    </row>
    <row r="42" spans="1:11" ht="63.75">
      <c r="A42" s="16" t="s">
        <v>43</v>
      </c>
      <c r="B42" s="13">
        <v>0</v>
      </c>
      <c r="C42" s="13"/>
      <c r="D42" s="4"/>
      <c r="E42" s="12"/>
      <c r="G42" s="13">
        <v>1631</v>
      </c>
      <c r="H42" s="13"/>
      <c r="I42" s="4"/>
      <c r="J42" s="12"/>
      <c r="K42" s="4"/>
    </row>
    <row r="43" spans="1:11" ht="51">
      <c r="A43" s="16" t="s">
        <v>49</v>
      </c>
      <c r="B43" s="13">
        <v>4125.9</v>
      </c>
      <c r="C43" s="13">
        <v>4125.7</v>
      </c>
      <c r="D43" s="4"/>
      <c r="E43" s="12"/>
      <c r="G43" s="13"/>
      <c r="H43" s="13"/>
      <c r="I43" s="4"/>
      <c r="J43" s="12"/>
      <c r="K43" s="4"/>
    </row>
    <row r="44" spans="1:11" ht="89.25">
      <c r="A44" s="16" t="s">
        <v>50</v>
      </c>
      <c r="B44" s="13">
        <v>6237.5</v>
      </c>
      <c r="C44" s="13"/>
      <c r="D44" s="4"/>
      <c r="E44" s="12"/>
      <c r="G44" s="13"/>
      <c r="H44" s="13"/>
      <c r="I44" s="4"/>
      <c r="J44" s="12"/>
      <c r="K44" s="4"/>
    </row>
    <row r="45" spans="1:11" ht="38.25">
      <c r="A45" s="8" t="s">
        <v>33</v>
      </c>
      <c r="B45" s="13">
        <v>800</v>
      </c>
      <c r="C45" s="13">
        <v>800</v>
      </c>
      <c r="D45" s="4"/>
      <c r="E45" s="12">
        <f>C45/B45*100</f>
        <v>100</v>
      </c>
      <c r="G45" s="13">
        <v>23000</v>
      </c>
      <c r="H45" s="13">
        <v>23000</v>
      </c>
      <c r="I45" s="4"/>
      <c r="J45" s="12">
        <f>H45/G45*100</f>
        <v>100</v>
      </c>
      <c r="K45" s="4"/>
    </row>
    <row r="46" spans="1:11" ht="25.5">
      <c r="A46" s="8" t="s">
        <v>44</v>
      </c>
      <c r="B46" s="13">
        <v>12496</v>
      </c>
      <c r="C46" s="13">
        <v>763</v>
      </c>
      <c r="D46" s="4"/>
      <c r="E46" s="12"/>
      <c r="G46" s="13">
        <v>56550.3</v>
      </c>
      <c r="H46" s="13"/>
      <c r="I46" s="4"/>
      <c r="J46" s="12"/>
      <c r="K46" s="4"/>
    </row>
    <row r="47" spans="1:11" ht="25.5">
      <c r="A47" s="8" t="s">
        <v>34</v>
      </c>
      <c r="B47" s="13">
        <v>0</v>
      </c>
      <c r="C47" s="13">
        <v>0</v>
      </c>
      <c r="D47" s="9"/>
      <c r="E47" s="12"/>
      <c r="G47" s="13">
        <v>0</v>
      </c>
      <c r="H47" s="13">
        <v>0</v>
      </c>
      <c r="I47" s="9"/>
      <c r="J47" s="12"/>
      <c r="K47" s="4"/>
    </row>
    <row r="48" spans="1:11" ht="51">
      <c r="A48" s="8" t="s">
        <v>37</v>
      </c>
      <c r="B48" s="13"/>
      <c r="C48" s="13"/>
      <c r="D48" s="9"/>
      <c r="E48" s="12"/>
      <c r="G48" s="13"/>
      <c r="H48" s="13"/>
      <c r="I48" s="9"/>
      <c r="J48" s="12"/>
      <c r="K48" s="4"/>
    </row>
    <row r="49" spans="1:11" ht="89.25">
      <c r="A49" s="8" t="s">
        <v>39</v>
      </c>
      <c r="B49" s="13">
        <v>224.9</v>
      </c>
      <c r="C49" s="13">
        <v>224.9</v>
      </c>
      <c r="D49" s="9"/>
      <c r="E49" s="12"/>
      <c r="G49" s="13">
        <v>219.7</v>
      </c>
      <c r="H49" s="13">
        <v>219.6</v>
      </c>
      <c r="I49" s="9"/>
      <c r="J49" s="12"/>
      <c r="K49" s="4"/>
    </row>
    <row r="50" spans="1:11" ht="12.75">
      <c r="A50" s="6" t="s">
        <v>15</v>
      </c>
      <c r="B50" s="10">
        <f>B37+B24+B15</f>
        <v>192802.3</v>
      </c>
      <c r="C50" s="10">
        <f>C37+C24+C15</f>
        <v>100523.00000000001</v>
      </c>
      <c r="D50" s="9">
        <v>100</v>
      </c>
      <c r="E50" s="10">
        <f>C50/B50*100</f>
        <v>52.13786350059103</v>
      </c>
      <c r="G50" s="10">
        <f>G37+G24+G15</f>
        <v>240045.1</v>
      </c>
      <c r="H50" s="10">
        <f>H37+H24+H15</f>
        <v>123931.2</v>
      </c>
      <c r="I50" s="9">
        <v>100</v>
      </c>
      <c r="J50" s="10">
        <f>H50/G50*100</f>
        <v>51.6282981822999</v>
      </c>
      <c r="K50" s="9">
        <f>C50/H50*100</f>
        <v>81.11193952773799</v>
      </c>
    </row>
  </sheetData>
  <sheetProtection/>
  <mergeCells count="7">
    <mergeCell ref="A9:I9"/>
    <mergeCell ref="G2:M2"/>
    <mergeCell ref="G3:N3"/>
    <mergeCell ref="B12:E12"/>
    <mergeCell ref="G12:J12"/>
    <mergeCell ref="A12:A13"/>
    <mergeCell ref="K12:K1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</dc:creator>
  <cp:keywords/>
  <dc:description/>
  <cp:lastModifiedBy>IT</cp:lastModifiedBy>
  <cp:lastPrinted>2017-10-23T07:54:48Z</cp:lastPrinted>
  <dcterms:created xsi:type="dcterms:W3CDTF">2010-11-12T08:30:05Z</dcterms:created>
  <dcterms:modified xsi:type="dcterms:W3CDTF">2018-10-10T11:08:09Z</dcterms:modified>
  <cp:category/>
  <cp:version/>
  <cp:contentType/>
  <cp:contentStatus/>
</cp:coreProperties>
</file>