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месяцев'!$A$1:$N$321</definedName>
  </definedNames>
  <calcPr fullCalcOnLoad="1"/>
</workbook>
</file>

<file path=xl/sharedStrings.xml><?xml version="1.0" encoding="utf-8"?>
<sst xmlns="http://schemas.openxmlformats.org/spreadsheetml/2006/main" count="1242" uniqueCount="386">
  <si>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</si>
  <si>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</si>
  <si>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</si>
  <si>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</si>
  <si>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</si>
  <si>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</si>
  <si>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</si>
  <si>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</si>
  <si>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</si>
  <si>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</si>
  <si>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</si>
  <si>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</si>
  <si>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</si>
  <si>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</si>
  <si>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</si>
  <si>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</si>
  <si>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</si>
  <si>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</si>
  <si>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</si>
  <si>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</si>
  <si>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</si>
  <si>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</si>
  <si>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</si>
  <si>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</si>
  <si>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</si>
  <si>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</si>
  <si>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</si>
  <si>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</si>
  <si>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</si>
  <si>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</si>
  <si>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</si>
  <si>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</si>
  <si>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</si>
  <si>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</si>
  <si>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</si>
  <si>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</si>
  <si>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</si>
  <si>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</si>
  <si>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</si>
  <si>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</si>
  <si>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</si>
  <si>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</si>
  <si>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</si>
  <si>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</si>
  <si>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</si>
  <si>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</si>
  <si>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</si>
  <si>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</si>
  <si>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</si>
  <si>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</si>
  <si>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</si>
  <si>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</si>
  <si>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</si>
  <si>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</si>
  <si>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</si>
  <si>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</si>
  <si>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</si>
  <si>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</si>
  <si>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</si>
  <si>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</si>
  <si>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</si>
  <si>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</si>
  <si>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</si>
  <si>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</si>
  <si>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</si>
  <si>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</si>
  <si>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</si>
  <si>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</si>
  <si>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</si>
  <si>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</si>
  <si>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</si>
  <si>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</si>
  <si>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</si>
  <si>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</si>
  <si>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</si>
  <si>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</si>
  <si>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</si>
  <si>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</si>
  <si>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</si>
  <si>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</si>
  <si>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</si>
  <si>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</si>
  <si>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</si>
  <si>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</si>
  <si>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</si>
  <si>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</si>
  <si>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</si>
  <si>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</si>
  <si>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</si>
  <si>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</si>
  <si>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</si>
  <si>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</si>
  <si>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</si>
  <si>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</si>
  <si>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</si>
  <si>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</si>
  <si>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</si>
  <si>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</si>
  <si>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</si>
  <si>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</si>
  <si>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</si>
  <si>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</si>
  <si>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</si>
  <si>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</si>
  <si>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</si>
  <si>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</si>
  <si>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</si>
  <si>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</si>
  <si>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</si>
  <si>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</si>
  <si>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</si>
  <si>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</si>
  <si>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</si>
  <si>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</si>
  <si>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</si>
  <si>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</si>
  <si>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</si>
  <si>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</si>
  <si>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</si>
  <si>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</si>
  <si>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</si>
  <si>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</si>
  <si>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</si>
  <si>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</si>
  <si>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</si>
  <si>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</si>
  <si>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</si>
  <si>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</si>
  <si>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</si>
  <si>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</si>
  <si>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</si>
  <si>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</si>
  <si>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</si>
  <si>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</si>
  <si>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</si>
  <si>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</si>
  <si>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</si>
  <si>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</si>
  <si>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</si>
  <si>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</si>
  <si>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</si>
  <si>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</si>
  <si>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</si>
  <si>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</si>
  <si>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</si>
  <si>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</si>
  <si>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</si>
  <si>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</si>
  <si>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</si>
  <si>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</si>
  <si>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</si>
  <si>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</si>
  <si>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</si>
  <si>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</si>
  <si>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</si>
  <si>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</si>
  <si>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</si>
  <si>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</si>
  <si>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</si>
  <si>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</si>
  <si>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</si>
  <si>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</si>
  <si>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</si>
  <si>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</si>
  <si>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</si>
  <si>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</si>
  <si>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</si>
  <si>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</si>
  <si>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</si>
  <si>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</si>
  <si>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</si>
  <si>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</si>
  <si>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</si>
  <si>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</si>
  <si>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</si>
  <si>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</si>
  <si>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</si>
  <si>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</si>
  <si>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</si>
  <si>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</si>
  <si>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</si>
  <si>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</si>
  <si>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</si>
  <si>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</si>
  <si>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</si>
  <si>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</si>
  <si>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</si>
  <si>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</si>
  <si>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</si>
  <si>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</si>
  <si>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</si>
  <si>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</si>
  <si>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</si>
  <si>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</si>
  <si>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</si>
  <si>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</si>
  <si>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</si>
  <si>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</si>
  <si>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</si>
  <si>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</si>
  <si>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</si>
  <si>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</si>
  <si>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</si>
  <si>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</si>
  <si>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</si>
  <si>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</si>
  <si>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</si>
  <si>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</si>
  <si>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</si>
  <si>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</si>
  <si>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</si>
  <si>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</si>
  <si>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</si>
  <si>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</si>
  <si>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</si>
  <si>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</si>
  <si>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</si>
  <si>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</si>
  <si>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</si>
  <si>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</si>
  <si>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</si>
  <si>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</si>
  <si>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</si>
  <si>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</si>
  <si>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</si>
  <si>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</si>
  <si>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</si>
  <si>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</si>
  <si>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</si>
  <si>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</si>
  <si>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</si>
  <si>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</si>
  <si>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</si>
  <si>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</si>
  <si>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</si>
  <si>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</si>
  <si>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</si>
  <si>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</si>
  <si>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</si>
  <si>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</si>
  <si>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</si>
  <si>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</si>
  <si>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</si>
  <si>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</si>
  <si>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</si>
  <si>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</si>
  <si>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</si>
  <si>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</si>
  <si>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</si>
  <si>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</si>
  <si>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</si>
  <si>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</si>
  <si>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</si>
  <si>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</si>
  <si>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</si>
  <si>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</si>
  <si>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</si>
  <si>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</si>
  <si>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</si>
  <si>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</si>
  <si>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</si>
  <si>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</si>
  <si>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</si>
  <si>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</si>
  <si>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</si>
  <si>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</si>
  <si>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</si>
  <si>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</si>
  <si>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</si>
  <si>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</si>
  <si>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</si>
  <si>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</si>
  <si>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</si>
  <si>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</si>
  <si>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</si>
  <si>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</si>
  <si>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</si>
  <si>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</si>
  <si>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</si>
  <si>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</si>
  <si>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</si>
  <si>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</si>
  <si>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</si>
  <si>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</si>
  <si>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</si>
  <si>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</si>
  <si>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</si>
  <si>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</si>
  <si>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</si>
  <si>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</si>
  <si>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</si>
  <si>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</si>
  <si>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</si>
  <si>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</si>
  <si>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</si>
  <si>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</si>
  <si>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</si>
  <si>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</si>
  <si>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</si>
  <si>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</si>
  <si>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</si>
  <si>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</si>
  <si>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</si>
  <si>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</si>
  <si>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</si>
  <si>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</si>
  <si>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</si>
  <si>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</si>
  <si>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</si>
  <si>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</si>
  <si>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</si>
  <si>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</si>
  <si>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</si>
  <si>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</si>
  <si>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</si>
  <si>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</si>
  <si>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</si>
  <si>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</si>
  <si>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</si>
  <si>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</si>
  <si>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</si>
  <si>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</si>
  <si>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</si>
  <si>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</si>
  <si>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</si>
  <si>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</si>
  <si>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</si>
  <si>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</si>
  <si>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</si>
  <si>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</si>
  <si>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</si>
  <si>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</si>
  <si>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</si>
  <si>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</si>
  <si>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</si>
  <si>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</si>
  <si>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</si>
  <si>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</si>
  <si>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</si>
  <si>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</si>
  <si>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</si>
  <si>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</si>
  <si>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</si>
  <si>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</si>
  <si>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</si>
  <si>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</si>
  <si>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</si>
  <si>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</si>
  <si>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</si>
  <si>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</si>
  <si>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</si>
  <si>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</si>
  <si>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</si>
  <si>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</si>
  <si>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</si>
  <si>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</si>
  <si>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</si>
  <si>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</si>
  <si>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</si>
  <si>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</si>
  <si>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</si>
  <si>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</si>
  <si>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</si>
  <si>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</si>
  <si>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</si>
  <si>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</si>
  <si>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</si>
  <si>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</si>
  <si>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</si>
  <si>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</si>
  <si>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</si>
  <si>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Исполнено за 1 полугодие текущего года</t>
  </si>
  <si>
    <t xml:space="preserve">Исполнено за 1 полугодие 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</si>
  <si>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</si>
  <si>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</si>
  <si>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</si>
  <si>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</si>
  <si>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</si>
  <si>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</si>
  <si>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2016 год</t>
  </si>
  <si>
    <t>комиссии по отчету об исполнении бюджета за 9 месяцев</t>
  </si>
  <si>
    <t>2017 года</t>
  </si>
  <si>
    <t>Исполнение расходов за 9 месяцев текущего года в сравнение с аналогичным периодом 2016 года</t>
  </si>
  <si>
    <t>2017 год</t>
  </si>
  <si>
    <t>Массовый спорт</t>
  </si>
  <si>
    <t>1102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</si>
</sst>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82">
      <selection activeCell="F137" sqref="F137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380</v>
      </c>
      <c r="H2" s="2"/>
      <c r="I2" s="2"/>
      <c r="J2" s="2"/>
      <c r="K2" s="2"/>
      <c r="L2" s="2"/>
      <c r="M2" s="2"/>
    </row>
    <row r="3" spans="7:13" ht="15.75">
      <c r="G3" s="2" t="s">
        <v>381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382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199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383</v>
      </c>
      <c r="F13" s="91"/>
      <c r="G13" s="91"/>
      <c r="H13" s="92"/>
      <c r="I13" s="76"/>
      <c r="J13" s="90" t="s">
        <v>379</v>
      </c>
      <c r="K13" s="91"/>
      <c r="L13" s="91"/>
      <c r="M13" s="92"/>
      <c r="N13" s="93" t="s">
        <v>358</v>
      </c>
    </row>
    <row r="14" spans="1:14" s="4" customFormat="1" ht="63.75">
      <c r="A14" s="96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371</v>
      </c>
      <c r="G14" s="68" t="s">
        <v>357</v>
      </c>
      <c r="H14" s="79" t="s">
        <v>355</v>
      </c>
      <c r="I14" s="77"/>
      <c r="J14" s="68" t="s">
        <v>356</v>
      </c>
      <c r="K14" s="68" t="s">
        <v>372</v>
      </c>
      <c r="L14" s="68" t="s">
        <v>357</v>
      </c>
      <c r="M14" s="79" t="s">
        <v>355</v>
      </c>
      <c r="N14" s="94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9375</v>
      </c>
      <c r="F15" s="8">
        <f>F16+F29+F62+F20+F46+F55+F66</f>
        <v>6226.499999999999</v>
      </c>
      <c r="G15" s="80">
        <f>F15/F321*100</f>
        <v>18.497667924304086</v>
      </c>
      <c r="H15" s="80">
        <f>F15/E15*100</f>
        <v>66.41599999999998</v>
      </c>
      <c r="I15" s="9"/>
      <c r="J15" s="8">
        <f>J16+J29+J62+J20+J46+J55+J66</f>
        <v>9920.2</v>
      </c>
      <c r="K15" s="8">
        <f>K16+K29+K62+K20+K46+K55+K66</f>
        <v>6775.6</v>
      </c>
      <c r="L15" s="80">
        <f>K15/K321*100</f>
        <v>20.46545344710413</v>
      </c>
      <c r="M15" s="80">
        <f>K15/J15*100</f>
        <v>68.3010423176952</v>
      </c>
      <c r="N15" s="80">
        <f>F15/K15*100</f>
        <v>91.89592065647321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1242</v>
      </c>
      <c r="F16" s="13">
        <v>865.4</v>
      </c>
      <c r="G16" s="13"/>
      <c r="H16" s="85">
        <f aca="true" t="shared" si="0" ref="H16:H46">F16/E16*100</f>
        <v>69.67793880837358</v>
      </c>
      <c r="I16" s="14"/>
      <c r="J16" s="13">
        <v>1469</v>
      </c>
      <c r="K16" s="13">
        <v>989.6</v>
      </c>
      <c r="L16" s="13"/>
      <c r="M16" s="85">
        <f>K16/J16*100</f>
        <v>67.36555479918312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28</v>
      </c>
      <c r="F20" s="13">
        <v>6.9</v>
      </c>
      <c r="G20" s="13"/>
      <c r="H20" s="85"/>
      <c r="I20" s="14"/>
      <c r="J20" s="13">
        <v>27</v>
      </c>
      <c r="K20" s="13">
        <v>19.3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7151</v>
      </c>
      <c r="F29" s="13">
        <v>4690.9</v>
      </c>
      <c r="G29" s="13"/>
      <c r="H29" s="85">
        <f t="shared" si="0"/>
        <v>65.5978184869249</v>
      </c>
      <c r="I29" s="14"/>
      <c r="J29" s="13">
        <v>7218.7</v>
      </c>
      <c r="K29" s="13">
        <v>4787.2</v>
      </c>
      <c r="L29" s="13"/>
      <c r="M29" s="85">
        <f t="shared" si="1"/>
        <v>66.31664981229306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542.7</v>
      </c>
      <c r="G46" s="13"/>
      <c r="H46" s="85">
        <f t="shared" si="0"/>
        <v>84.375</v>
      </c>
      <c r="I46" s="14"/>
      <c r="J46" s="13">
        <v>643.2</v>
      </c>
      <c r="K46" s="13">
        <v>482.4</v>
      </c>
      <c r="L46" s="13"/>
      <c r="M46" s="85">
        <f t="shared" si="1"/>
        <v>74.99999999999999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210.8</v>
      </c>
      <c r="F66" s="13">
        <v>120.6</v>
      </c>
      <c r="G66" s="13"/>
      <c r="H66" s="85">
        <f>F66/E66*100</f>
        <v>57.21062618595825</v>
      </c>
      <c r="I66" s="14"/>
      <c r="J66" s="13">
        <v>562.3</v>
      </c>
      <c r="K66" s="13">
        <v>497.1</v>
      </c>
      <c r="L66" s="13"/>
      <c r="M66" s="85">
        <f>K66/J66*100</f>
        <v>88.40476613907168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287</v>
      </c>
      <c r="F82" s="35">
        <f>F83</f>
        <v>192.5</v>
      </c>
      <c r="G82" s="81">
        <f>F82/F321*100</f>
        <v>0.5718784349841063</v>
      </c>
      <c r="H82" s="80">
        <f>F82/E82*100</f>
        <v>67.07317073170732</v>
      </c>
      <c r="I82" s="36"/>
      <c r="J82" s="35">
        <f>J83</f>
        <v>267</v>
      </c>
      <c r="K82" s="35">
        <f>K83</f>
        <v>180.8</v>
      </c>
      <c r="L82" s="81">
        <f>K82/K321*100</f>
        <v>0.5460998263233406</v>
      </c>
      <c r="M82" s="81">
        <f>K82/J82*100</f>
        <v>67.71535580524345</v>
      </c>
      <c r="N82" s="80">
        <f>F82/K82*100</f>
        <v>106.47123893805308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287</v>
      </c>
      <c r="F83" s="13">
        <v>192.5</v>
      </c>
      <c r="G83" s="13"/>
      <c r="H83" s="85">
        <f>F83/E83*100</f>
        <v>67.07317073170732</v>
      </c>
      <c r="I83" s="14"/>
      <c r="J83" s="13">
        <v>267</v>
      </c>
      <c r="K83" s="13">
        <v>180.8</v>
      </c>
      <c r="L83" s="13"/>
      <c r="M83" s="85">
        <f>K83/J83*100</f>
        <v>67.71535580524345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58</v>
      </c>
      <c r="F87" s="35">
        <f>F109+F116</f>
        <v>29</v>
      </c>
      <c r="G87" s="81">
        <f>F87/F321*100</f>
        <v>0.0861531148807225</v>
      </c>
      <c r="H87" s="80">
        <f>F87/E87*100</f>
        <v>50</v>
      </c>
      <c r="I87" s="36"/>
      <c r="J87" s="88">
        <f>J109+J116</f>
        <v>176</v>
      </c>
      <c r="K87" s="35">
        <f>K109+K116</f>
        <v>128.9</v>
      </c>
      <c r="L87" s="81">
        <f>K87/K321*100</f>
        <v>0.38933776334667375</v>
      </c>
      <c r="M87" s="81">
        <f>K87/J87*100</f>
        <v>73.23863636363637</v>
      </c>
      <c r="N87" s="80">
        <f>F87/K87*100</f>
        <v>22.498060512024825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85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74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73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73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69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69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69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58</v>
      </c>
      <c r="F116" s="13">
        <v>29</v>
      </c>
      <c r="G116" s="13"/>
      <c r="H116" s="13"/>
      <c r="I116" s="14"/>
      <c r="J116" s="13">
        <v>176</v>
      </c>
      <c r="K116" s="13">
        <v>128.9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1755.9</v>
      </c>
      <c r="F130" s="35">
        <f>F138+F137</f>
        <v>0</v>
      </c>
      <c r="G130" s="81">
        <f>F130/F321*100</f>
        <v>0</v>
      </c>
      <c r="H130" s="80"/>
      <c r="I130" s="36"/>
      <c r="J130" s="88">
        <f>J138+J137</f>
        <v>4</v>
      </c>
      <c r="K130" s="35">
        <f>K138+K137</f>
        <v>0</v>
      </c>
      <c r="L130" s="81">
        <f>K130/K321*100</f>
        <v>0</v>
      </c>
      <c r="M130" s="81">
        <f>K130/J130*100</f>
        <v>0</v>
      </c>
      <c r="N130" s="80"/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373</v>
      </c>
      <c r="B137" s="31" t="s">
        <v>374</v>
      </c>
      <c r="C137" s="31" t="s">
        <v>71</v>
      </c>
      <c r="D137" s="31" t="s">
        <v>56</v>
      </c>
      <c r="E137" s="32">
        <v>1751.9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4</v>
      </c>
      <c r="F138" s="32">
        <v>0</v>
      </c>
      <c r="G138" s="32"/>
      <c r="H138" s="85"/>
      <c r="I138" s="14"/>
      <c r="J138" s="32">
        <v>4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12256.400000000001</v>
      </c>
      <c r="F151" s="47">
        <f>F160+F154+F153+F152</f>
        <v>3596.2000000000003</v>
      </c>
      <c r="G151" s="82">
        <f>F151/F321*100</f>
        <v>10.68358040462256</v>
      </c>
      <c r="H151" s="80">
        <f>F151/E151*100</f>
        <v>29.34140530661532</v>
      </c>
      <c r="I151" s="36"/>
      <c r="J151" s="47">
        <f>J160+J154+J153+J152</f>
        <v>9904.7</v>
      </c>
      <c r="K151" s="47">
        <f>K160+K154+K153+K152</f>
        <v>4639.1</v>
      </c>
      <c r="L151" s="82">
        <f>K151/K321*100</f>
        <v>14.012232877746737</v>
      </c>
      <c r="M151" s="82">
        <f>K151/J151*100</f>
        <v>46.83736004119257</v>
      </c>
      <c r="N151" s="80">
        <f>F151/K151*100</f>
        <v>77.51934642495311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50.2</v>
      </c>
      <c r="F152" s="32">
        <v>29.3</v>
      </c>
      <c r="G152" s="82"/>
      <c r="H152" s="80"/>
      <c r="I152" s="36"/>
      <c r="J152" s="32">
        <v>528</v>
      </c>
      <c r="K152" s="32">
        <v>511.8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12206.2</v>
      </c>
      <c r="F154" s="32">
        <v>3566.9</v>
      </c>
      <c r="G154" s="32"/>
      <c r="H154" s="13"/>
      <c r="I154" s="14"/>
      <c r="J154" s="32">
        <v>9376.7</v>
      </c>
      <c r="K154" s="32">
        <v>4127.3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/>
      <c r="I160" s="14"/>
      <c r="J160" s="32">
        <v>0</v>
      </c>
      <c r="K160" s="32">
        <v>0</v>
      </c>
      <c r="L160" s="32"/>
      <c r="M160" s="85"/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120</v>
      </c>
      <c r="F176" s="35">
        <f>F177</f>
        <v>74.8</v>
      </c>
      <c r="G176" s="81">
        <f>F176/F321*100</f>
        <v>0.222215620450967</v>
      </c>
      <c r="H176" s="80">
        <f>F176/E176*100</f>
        <v>62.33333333333333</v>
      </c>
      <c r="I176" s="36"/>
      <c r="J176" s="35">
        <f>J177</f>
        <v>605</v>
      </c>
      <c r="K176" s="35">
        <f>K177</f>
        <v>290.6</v>
      </c>
      <c r="L176" s="81">
        <f>K176/K321*100</f>
        <v>0.8777467341236881</v>
      </c>
      <c r="M176" s="81">
        <f>K176/J176*100</f>
        <v>48.033057851239676</v>
      </c>
      <c r="N176" s="80"/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120</v>
      </c>
      <c r="F177" s="13">
        <v>74.8</v>
      </c>
      <c r="G177" s="13"/>
      <c r="H177" s="85">
        <f aca="true" t="shared" si="7" ref="H177:H199">F177/E177*100</f>
        <v>62.33333333333333</v>
      </c>
      <c r="I177" s="14"/>
      <c r="J177" s="13">
        <v>605</v>
      </c>
      <c r="K177" s="13">
        <v>290.6</v>
      </c>
      <c r="L177" s="13"/>
      <c r="M177" s="85">
        <f>K177/J177*100</f>
        <v>48.033057851239676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24798.5</v>
      </c>
      <c r="F225" s="47">
        <f>F226</f>
        <v>15898.8</v>
      </c>
      <c r="G225" s="82">
        <f>F225/F321*100</f>
        <v>47.232108374676926</v>
      </c>
      <c r="H225" s="80">
        <f>F225/E225*100</f>
        <v>64.11194225457184</v>
      </c>
      <c r="I225" s="36"/>
      <c r="J225" s="47">
        <f>J226</f>
        <v>22911.9</v>
      </c>
      <c r="K225" s="47">
        <f>K226</f>
        <v>13707</v>
      </c>
      <c r="L225" s="82">
        <f>K225/K321*100</f>
        <v>41.40149512950238</v>
      </c>
      <c r="M225" s="82">
        <f>K225/J225*100</f>
        <v>59.82480719626045</v>
      </c>
      <c r="N225" s="80">
        <f>F225/K225*100</f>
        <v>115.99036988400087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24798.5</v>
      </c>
      <c r="F226" s="32">
        <v>15898.8</v>
      </c>
      <c r="G226" s="32"/>
      <c r="H226" s="85">
        <f aca="true" t="shared" si="10" ref="H226:H271">F226/E226*100</f>
        <v>64.11194225457184</v>
      </c>
      <c r="I226" s="14"/>
      <c r="J226" s="32">
        <v>22911.9</v>
      </c>
      <c r="K226" s="32">
        <v>13707</v>
      </c>
      <c r="L226" s="32"/>
      <c r="M226" s="85">
        <f>K226/J226*100</f>
        <v>59.82480719626045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522</v>
      </c>
      <c r="F296" s="64">
        <f>F297+F304</f>
        <v>390.4</v>
      </c>
      <c r="G296" s="83">
        <f>F296/F321*100</f>
        <v>1.159799174118416</v>
      </c>
      <c r="H296" s="80">
        <f>F296/E296*100</f>
        <v>74.78927203065133</v>
      </c>
      <c r="I296" s="65"/>
      <c r="J296" s="64">
        <f>J297+J304</f>
        <v>522</v>
      </c>
      <c r="K296" s="64">
        <f>K297+K304</f>
        <v>390.4</v>
      </c>
      <c r="L296" s="83">
        <f>K296/K321*100</f>
        <v>1.1791890055123462</v>
      </c>
      <c r="M296" s="83">
        <f>K296/J296*100</f>
        <v>74.78927203065133</v>
      </c>
      <c r="N296" s="80">
        <f>F296/K296*100</f>
        <v>100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522</v>
      </c>
      <c r="F297" s="18">
        <v>390.4</v>
      </c>
      <c r="G297" s="18"/>
      <c r="H297" s="85">
        <f>F297/E297*100</f>
        <v>74.78927203065133</v>
      </c>
      <c r="I297" s="19"/>
      <c r="J297" s="18">
        <v>522</v>
      </c>
      <c r="K297" s="18">
        <v>390.4</v>
      </c>
      <c r="L297" s="18"/>
      <c r="M297" s="85">
        <f>K297/J297*100</f>
        <v>74.78927203065133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E309+E310</f>
        <v>16111.2</v>
      </c>
      <c r="F308" s="35">
        <f>F309+F310</f>
        <v>7252.8</v>
      </c>
      <c r="G308" s="83">
        <f>F308/F321*100</f>
        <v>21.54659695196221</v>
      </c>
      <c r="H308" s="80">
        <f>F308/E308*100</f>
        <v>45.017130939967224</v>
      </c>
      <c r="I308" s="14"/>
      <c r="J308" s="35">
        <f>J309+J310</f>
        <v>13444.6</v>
      </c>
      <c r="K308" s="35">
        <f>K309</f>
        <v>6995.1</v>
      </c>
      <c r="L308" s="83">
        <f>K308/K321*100</f>
        <v>21.12844521634071</v>
      </c>
      <c r="M308" s="83">
        <f>K308/J308*100</f>
        <v>52.02906743227764</v>
      </c>
      <c r="N308" s="80">
        <f>F308/K308*100</f>
        <v>103.68400737659218</v>
      </c>
    </row>
    <row r="309" spans="1:16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11111.2</v>
      </c>
      <c r="F309" s="13">
        <v>7252.8</v>
      </c>
      <c r="G309" s="13"/>
      <c r="H309" s="85">
        <f>F309/E309*100</f>
        <v>65.27467780257757</v>
      </c>
      <c r="I309" s="14"/>
      <c r="J309" s="13">
        <v>12124.6</v>
      </c>
      <c r="K309" s="13">
        <v>6995.1</v>
      </c>
      <c r="L309" s="13"/>
      <c r="M309" s="85">
        <f>K309/J309*100</f>
        <v>57.69344968081421</v>
      </c>
      <c r="N309" s="85">
        <f>L309/K309*100</f>
        <v>0</v>
      </c>
      <c r="O309" s="14"/>
      <c r="P309" s="13">
        <v>10449.2</v>
      </c>
    </row>
    <row r="310" spans="1:16" ht="12.75">
      <c r="A310" s="27" t="s">
        <v>384</v>
      </c>
      <c r="B310" s="12" t="s">
        <v>385</v>
      </c>
      <c r="C310" s="12" t="s">
        <v>71</v>
      </c>
      <c r="D310" s="12" t="s">
        <v>56</v>
      </c>
      <c r="E310" s="13">
        <v>5000</v>
      </c>
      <c r="F310" s="13">
        <v>0</v>
      </c>
      <c r="G310" s="13"/>
      <c r="H310" s="85"/>
      <c r="I310" s="14"/>
      <c r="J310" s="13">
        <v>1320</v>
      </c>
      <c r="K310" s="13">
        <v>0</v>
      </c>
      <c r="L310" s="13"/>
      <c r="M310" s="85"/>
      <c r="N310" s="85"/>
      <c r="O310" s="14"/>
      <c r="P310" s="13"/>
    </row>
    <row r="311" spans="1:14" ht="25.5">
      <c r="A311" s="62" t="s">
        <v>376</v>
      </c>
      <c r="B311" s="12" t="s">
        <v>375</v>
      </c>
      <c r="C311" s="12" t="s">
        <v>71</v>
      </c>
      <c r="D311" s="12" t="s">
        <v>56</v>
      </c>
      <c r="E311" s="35">
        <f>E312</f>
        <v>0</v>
      </c>
      <c r="F311" s="35">
        <f>F312</f>
        <v>0</v>
      </c>
      <c r="G311" s="13"/>
      <c r="H311" s="80"/>
      <c r="I311" s="14"/>
      <c r="J311" s="35">
        <f>J312</f>
        <v>0</v>
      </c>
      <c r="K311" s="35">
        <f>K312</f>
        <v>0</v>
      </c>
      <c r="L311" s="13"/>
      <c r="M311" s="13"/>
      <c r="N311" s="13"/>
    </row>
    <row r="312" spans="1:14" ht="25.5">
      <c r="A312" s="27" t="s">
        <v>377</v>
      </c>
      <c r="B312" s="12" t="s">
        <v>378</v>
      </c>
      <c r="C312" s="12" t="s">
        <v>71</v>
      </c>
      <c r="D312" s="12" t="s">
        <v>56</v>
      </c>
      <c r="E312" s="13">
        <v>0</v>
      </c>
      <c r="F312" s="13">
        <v>0</v>
      </c>
      <c r="G312" s="13"/>
      <c r="H312" s="85"/>
      <c r="I312" s="14"/>
      <c r="J312" s="13">
        <v>0</v>
      </c>
      <c r="K312" s="13">
        <v>0</v>
      </c>
      <c r="L312" s="13"/>
      <c r="M312" s="85"/>
      <c r="N312" s="13"/>
    </row>
    <row r="313" spans="1:14" ht="38.25">
      <c r="A313" s="33" t="s">
        <v>369</v>
      </c>
      <c r="B313" s="34" t="s">
        <v>367</v>
      </c>
      <c r="C313" s="34" t="s">
        <v>71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88">
        <f>J314</f>
        <v>0</v>
      </c>
      <c r="K313" s="88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370</v>
      </c>
      <c r="B314" s="12" t="s">
        <v>368</v>
      </c>
      <c r="C314" s="12" t="s">
        <v>71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128</v>
      </c>
      <c r="B315" s="12" t="s">
        <v>3</v>
      </c>
      <c r="C315" s="12" t="s">
        <v>129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68</v>
      </c>
      <c r="B321" s="67"/>
      <c r="C321" s="67"/>
      <c r="D321" s="67"/>
      <c r="E321" s="35">
        <f>E15+E82+E87+E130+E151+E176+E225+E296+E313+E308+E311</f>
        <v>65284</v>
      </c>
      <c r="F321" s="35">
        <f>F15+F82+F87+F130+F151+F176+F225+F296+F313+F308+F311</f>
        <v>33661</v>
      </c>
      <c r="G321" s="81">
        <v>100</v>
      </c>
      <c r="H321" s="80">
        <f>F321/E321*100</f>
        <v>51.560872495557874</v>
      </c>
      <c r="I321" s="36"/>
      <c r="J321" s="88">
        <f>J15+J82+J87+J130+J151+J176+J225+J296+J313+J308+J311</f>
        <v>57755.4</v>
      </c>
      <c r="K321" s="88">
        <f>K15+K82+K87+K130+K151+K176+K225+K296+K313+K308+K311</f>
        <v>33107.5</v>
      </c>
      <c r="L321" s="81">
        <v>100</v>
      </c>
      <c r="M321" s="81">
        <f>K321/J321*100</f>
        <v>57.32364419604055</v>
      </c>
      <c r="N321" s="80">
        <f>F321/K321*100</f>
        <v>101.67182662538701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2018-10-19T08:50:48Z</cp:lastPrinted>
  <dcterms:created xsi:type="dcterms:W3CDTF">2003-07-23T10:25:27Z</dcterms:created>
  <dcterms:modified xsi:type="dcterms:W3CDTF">2018-10-19T08:51:15Z</dcterms:modified>
  <cp:category/>
  <cp:version/>
  <cp:contentType/>
  <cp:contentStatus/>
</cp:coreProperties>
</file>